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65371" windowWidth="154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<sst xmlns="http://schemas.openxmlformats.org/spreadsheetml/2006/main" count="127" uniqueCount="108">
  <si>
    <t>Lp.</t>
  </si>
  <si>
    <t>Nazwisko i imię</t>
  </si>
  <si>
    <t>Klub</t>
  </si>
  <si>
    <t>Start Lublin</t>
  </si>
  <si>
    <t>LUKS Lubartów</t>
  </si>
  <si>
    <t>BCK Biłgoraj</t>
  </si>
  <si>
    <t>S - Suma punktów</t>
  </si>
  <si>
    <t>S</t>
  </si>
  <si>
    <t>SO</t>
  </si>
  <si>
    <t>Lubartów</t>
  </si>
  <si>
    <t>Kurlak Jakub</t>
  </si>
  <si>
    <t>Orlęta Radzyń Podlaski</t>
  </si>
  <si>
    <t>Ślisz Paweł</t>
  </si>
  <si>
    <t>Kozioł Paweł</t>
  </si>
  <si>
    <t>Krupa Mateusz</t>
  </si>
  <si>
    <t>Rataj Jan Junior</t>
  </si>
  <si>
    <t>Kopeć Michał</t>
  </si>
  <si>
    <t>Nowodwór</t>
  </si>
  <si>
    <t>Klasyfikacja Juniorów do lat 18</t>
  </si>
  <si>
    <t>Goławski Hubert</t>
  </si>
  <si>
    <t>UKS Astra Leśniowice</t>
  </si>
  <si>
    <t>Kiełbasa Artur</t>
  </si>
  <si>
    <t>MDK Lublin</t>
  </si>
  <si>
    <t>Kiełbasa Dominik</t>
  </si>
  <si>
    <t>Międzyrzec Podlaski</t>
  </si>
  <si>
    <t>Zawistowski Mirosław</t>
  </si>
  <si>
    <t>Nowosad Jan</t>
  </si>
  <si>
    <t>Opole Lubelskie</t>
  </si>
  <si>
    <t>Zagozdon Kamil</t>
  </si>
  <si>
    <t>UKS Gim Dwójka Tomaszów Lub.</t>
  </si>
  <si>
    <t>Pokarowski Maciej</t>
  </si>
  <si>
    <t>Umiński Krzysztof</t>
  </si>
  <si>
    <t>Talarowski Marek</t>
  </si>
  <si>
    <t>Mircze</t>
  </si>
  <si>
    <t>Kornik Marek</t>
  </si>
  <si>
    <t>Miejsce</t>
  </si>
  <si>
    <t>SO - Suma z odrzuceniem  2 najgorszych wyników</t>
  </si>
  <si>
    <t>Miejsce - miejsce w klasyfikacji z uwzględnieniem powyższego warunku</t>
  </si>
  <si>
    <t>1- Lubartów –11.12.2010</t>
  </si>
  <si>
    <t>2 – Chodel – 6.02.2011</t>
  </si>
  <si>
    <t>3 - Kock - 3.04.2011</t>
  </si>
  <si>
    <t>4 - Kąkolewnica - 10.04.2011</t>
  </si>
  <si>
    <t>5 - Tomaszów Lub. - 28.05.2011</t>
  </si>
  <si>
    <t>6 - Kłoczew - 5.06.2011</t>
  </si>
  <si>
    <t>7- Janów Lubelski - 19.06.2011</t>
  </si>
  <si>
    <t>Cisy Nałęczów</t>
  </si>
  <si>
    <t>Nakonieczny Adrian</t>
  </si>
  <si>
    <t>Jaworski Hubert</t>
  </si>
  <si>
    <t>Patyra Jan</t>
  </si>
  <si>
    <t>Nałęczów</t>
  </si>
  <si>
    <t>Czekaj Bartłomiej</t>
  </si>
  <si>
    <t>Świeć Bartłomiej</t>
  </si>
  <si>
    <t>Mendrek Kacper</t>
  </si>
  <si>
    <t>Siwek Mateusz</t>
  </si>
  <si>
    <t>Polonia Warszawa</t>
  </si>
  <si>
    <t>Strzemiecki Zbigniew</t>
  </si>
  <si>
    <t>Góra Jan</t>
  </si>
  <si>
    <t>Jaćwież Suwałki</t>
  </si>
  <si>
    <t>Sikorski Tomasz</t>
  </si>
  <si>
    <t>Skoczek Siedlce</t>
  </si>
  <si>
    <t>Łapaj Mateusz</t>
  </si>
  <si>
    <t>JKSz Jaworzno</t>
  </si>
  <si>
    <t>Panchyshyn Taras</t>
  </si>
  <si>
    <t>Ukraina</t>
  </si>
  <si>
    <t>Świta Filip</t>
  </si>
  <si>
    <t>Pegaz Janów Lubelski</t>
  </si>
  <si>
    <t>Bryczek Emil</t>
  </si>
  <si>
    <t>Kierepka Krystian</t>
  </si>
  <si>
    <t>ZSO Zaklików</t>
  </si>
  <si>
    <t>Stryjecki Wojciech</t>
  </si>
  <si>
    <t>Janik Dawid</t>
  </si>
  <si>
    <t>Gilas Mateusz</t>
  </si>
  <si>
    <t>Moskal Łukasz</t>
  </si>
  <si>
    <t>&gt; 4 turn</t>
  </si>
  <si>
    <t>&gt; 4 turn - czy zawodnik uczestniczył w minimum 4 turniejów (wymóg regulaminowy)</t>
  </si>
  <si>
    <t>8 - Białopole - 12.11.2011</t>
  </si>
  <si>
    <t>Iwko Kamil</t>
  </si>
  <si>
    <t>GOKiT Dorohusk</t>
  </si>
  <si>
    <t>Chesnyuk Yuriy</t>
  </si>
  <si>
    <t>Kowel</t>
  </si>
  <si>
    <t>Staszic</t>
  </si>
  <si>
    <t>Babulski Przemysław</t>
  </si>
  <si>
    <t>Rymarski Paweł</t>
  </si>
  <si>
    <t>UKS Arka Wojsławice</t>
  </si>
  <si>
    <t>Teter Marcin</t>
  </si>
  <si>
    <t>Ołyniuk Adrian</t>
  </si>
  <si>
    <t>Staniuk Łukasz</t>
  </si>
  <si>
    <t>Krawiec Rafał</t>
  </si>
  <si>
    <t>Stasiuk Dawid</t>
  </si>
  <si>
    <t>Unia Białopole</t>
  </si>
  <si>
    <t>Strachosław</t>
  </si>
  <si>
    <t>Andrzejów</t>
  </si>
  <si>
    <t>9 - Biłgoraj - 27.11.2011</t>
  </si>
  <si>
    <t>Mazur Jakub</t>
  </si>
  <si>
    <t>Orzeł Rudnik</t>
  </si>
  <si>
    <t>Przysiadłowicz Łukasz</t>
  </si>
  <si>
    <t>Babice</t>
  </si>
  <si>
    <t>Markowicz Jacek</t>
  </si>
  <si>
    <t>10 - Lubartów 3.12.2011</t>
  </si>
  <si>
    <t>11 - Lublin - 11.12.2011</t>
  </si>
  <si>
    <t>Białek Jakub</t>
  </si>
  <si>
    <t>Milejów</t>
  </si>
  <si>
    <t>Cyc Marcin</t>
  </si>
  <si>
    <t>MOK 64 Biała Podlaska</t>
  </si>
  <si>
    <t>Puszkarski Piotr</t>
  </si>
  <si>
    <t>Bartoszek Tomasz</t>
  </si>
  <si>
    <t>UKS Grom Krężnica Jara</t>
  </si>
  <si>
    <t>Krawczyk Jacek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</si>
</sst>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PageLayoutView="0" workbookViewId="0" topLeftCell="A1">
      <selection activeCell="F12" sqref="F12"/>
    </sheetView>
  </sheetViews>
  <sheetFormatPr defaultColWidth="11.7109375" defaultRowHeight="12.75"/>
  <cols>
    <col min="1" max="1" width="4.8515625" style="0" customWidth="1"/>
    <col min="2" max="2" width="28.7109375" style="0" customWidth="1"/>
    <col min="3" max="3" width="28.8515625" style="0" customWidth="1"/>
    <col min="4" max="14" width="6.7109375" style="0" customWidth="1"/>
    <col min="15" max="15" width="7.57421875" style="1" customWidth="1"/>
    <col min="16" max="16" width="7.8515625" style="5" customWidth="1"/>
    <col min="17" max="17" width="11.7109375" style="4" customWidth="1"/>
    <col min="18" max="18" width="16.57421875" style="7" customWidth="1"/>
  </cols>
  <sheetData>
    <row r="1" spans="2:4" ht="12.75">
      <c r="B1" s="1" t="s">
        <v>18</v>
      </c>
      <c r="C1" s="1"/>
      <c r="D1" s="1"/>
    </row>
    <row r="2" spans="2:4" ht="12.75">
      <c r="B2" s="1"/>
      <c r="C2" s="1"/>
      <c r="D2" s="1"/>
    </row>
    <row r="3" spans="2:20" ht="12.75">
      <c r="B3" s="15" t="s">
        <v>38</v>
      </c>
      <c r="C3" s="15"/>
      <c r="D3" s="16" t="s">
        <v>6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7"/>
    </row>
    <row r="4" spans="2:20" ht="12.75">
      <c r="B4" s="15" t="s">
        <v>39</v>
      </c>
      <c r="C4" s="15"/>
      <c r="D4" s="17" t="s">
        <v>36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7"/>
    </row>
    <row r="5" spans="2:20" ht="12.75">
      <c r="B5" s="15" t="s">
        <v>40</v>
      </c>
      <c r="C5" s="15"/>
      <c r="D5" s="13" t="s">
        <v>74</v>
      </c>
      <c r="E5" s="9"/>
      <c r="F5" s="9"/>
      <c r="G5" s="9"/>
      <c r="H5" s="9"/>
      <c r="I5" s="9"/>
      <c r="J5" s="9"/>
      <c r="K5" s="9"/>
      <c r="L5" s="9"/>
      <c r="M5" s="14"/>
      <c r="N5" s="9"/>
      <c r="O5" s="8"/>
      <c r="P5" s="9"/>
      <c r="Q5" s="8"/>
      <c r="R5" s="10"/>
      <c r="S5" s="10"/>
      <c r="T5" s="7"/>
    </row>
    <row r="6" spans="2:20" ht="12.75">
      <c r="B6" s="15" t="s">
        <v>41</v>
      </c>
      <c r="C6" s="15"/>
      <c r="D6" s="17" t="s">
        <v>37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7"/>
    </row>
    <row r="7" spans="2:20" ht="12.75">
      <c r="B7" s="15" t="s">
        <v>42</v>
      </c>
      <c r="C7" s="15"/>
      <c r="P7"/>
      <c r="R7" s="11"/>
      <c r="S7" s="7"/>
      <c r="T7" s="7"/>
    </row>
    <row r="8" spans="2:20" ht="12.75">
      <c r="B8" s="15" t="s">
        <v>43</v>
      </c>
      <c r="C8" s="18"/>
      <c r="D8" s="1"/>
      <c r="P8"/>
      <c r="S8" s="7"/>
      <c r="T8" s="7"/>
    </row>
    <row r="9" spans="2:20" ht="12.75">
      <c r="B9" s="15" t="s">
        <v>44</v>
      </c>
      <c r="C9" s="15"/>
      <c r="D9" s="1"/>
      <c r="P9"/>
      <c r="S9" s="7"/>
      <c r="T9" s="7"/>
    </row>
    <row r="10" spans="2:20" ht="12.75">
      <c r="B10" s="15" t="s">
        <v>75</v>
      </c>
      <c r="C10" s="15"/>
      <c r="D10" s="1"/>
      <c r="P10"/>
      <c r="S10" s="7"/>
      <c r="T10" s="7"/>
    </row>
    <row r="11" spans="2:20" ht="12.75">
      <c r="B11" s="15" t="s">
        <v>92</v>
      </c>
      <c r="C11" s="15"/>
      <c r="D11" s="1"/>
      <c r="P11"/>
      <c r="S11" s="7"/>
      <c r="T11" s="7"/>
    </row>
    <row r="12" spans="2:20" ht="12.75">
      <c r="B12" s="1" t="s">
        <v>98</v>
      </c>
      <c r="D12" s="1"/>
      <c r="P12"/>
      <c r="S12" s="7"/>
      <c r="T12" s="7"/>
    </row>
    <row r="13" spans="2:20" ht="12.75">
      <c r="B13" s="15" t="s">
        <v>99</v>
      </c>
      <c r="C13" s="15"/>
      <c r="D13" s="1"/>
      <c r="P13"/>
      <c r="S13" s="7"/>
      <c r="T13" s="7"/>
    </row>
    <row r="14" spans="2:20" ht="12.75">
      <c r="B14" s="8"/>
      <c r="C14" s="8"/>
      <c r="D14" s="1"/>
      <c r="P14"/>
      <c r="S14" s="7"/>
      <c r="T14" s="7"/>
    </row>
    <row r="15" spans="1:18" ht="12.75">
      <c r="A15" s="1" t="s">
        <v>0</v>
      </c>
      <c r="B15" s="1" t="s">
        <v>1</v>
      </c>
      <c r="C15" s="1" t="s">
        <v>2</v>
      </c>
      <c r="D15" s="2">
        <v>1</v>
      </c>
      <c r="E15" s="2">
        <v>2</v>
      </c>
      <c r="F15" s="2">
        <v>3</v>
      </c>
      <c r="G15" s="2">
        <v>4</v>
      </c>
      <c r="H15" s="2">
        <v>5</v>
      </c>
      <c r="I15" s="2">
        <v>6</v>
      </c>
      <c r="J15" s="2">
        <v>7</v>
      </c>
      <c r="K15" s="2">
        <v>8</v>
      </c>
      <c r="L15" s="2">
        <v>9</v>
      </c>
      <c r="M15" s="2">
        <v>10</v>
      </c>
      <c r="N15" s="2">
        <v>11</v>
      </c>
      <c r="O15" s="2" t="s">
        <v>7</v>
      </c>
      <c r="P15" s="6" t="s">
        <v>8</v>
      </c>
      <c r="Q15" s="1" t="s">
        <v>73</v>
      </c>
      <c r="R15" s="1" t="s">
        <v>35</v>
      </c>
    </row>
    <row r="16" spans="1:18" ht="12.75">
      <c r="A16" s="1">
        <v>1</v>
      </c>
      <c r="B16" t="s">
        <v>46</v>
      </c>
      <c r="C16" t="s">
        <v>45</v>
      </c>
      <c r="D16" s="3">
        <v>85</v>
      </c>
      <c r="E16">
        <v>125</v>
      </c>
      <c r="F16">
        <v>63</v>
      </c>
      <c r="G16">
        <v>77</v>
      </c>
      <c r="H16">
        <v>0</v>
      </c>
      <c r="I16">
        <v>76.5</v>
      </c>
      <c r="J16">
        <v>56</v>
      </c>
      <c r="K16">
        <v>85</v>
      </c>
      <c r="L16">
        <v>0</v>
      </c>
      <c r="M16">
        <v>95.5</v>
      </c>
      <c r="N16">
        <v>59</v>
      </c>
      <c r="O16" s="19">
        <f>SUM(D16:N16)</f>
        <v>722</v>
      </c>
      <c r="P16" s="5">
        <f>O16-MIN(D16:N16)-SMALL(D16:N16,2)</f>
        <v>722</v>
      </c>
      <c r="Q16" s="2" t="str">
        <f>IF(COUNTIF(D16:N16,"&gt;0")&gt;=4,"TAK","NIE")</f>
        <v>TAK</v>
      </c>
      <c r="R16" s="2">
        <f>IF(Q16="TAK",MAX(R$13:R15)+1,"Nieklasyfikowany")</f>
        <v>1</v>
      </c>
    </row>
    <row r="17" spans="1:18" ht="12.75">
      <c r="A17" s="1">
        <v>2</v>
      </c>
      <c r="B17" t="s">
        <v>34</v>
      </c>
      <c r="C17" t="s">
        <v>5</v>
      </c>
      <c r="D17" s="3">
        <v>0</v>
      </c>
      <c r="E17">
        <v>64</v>
      </c>
      <c r="F17">
        <v>0</v>
      </c>
      <c r="G17" s="3">
        <v>0</v>
      </c>
      <c r="H17" s="3">
        <v>0</v>
      </c>
      <c r="I17" s="3">
        <v>0</v>
      </c>
      <c r="J17" s="3">
        <v>67.5</v>
      </c>
      <c r="K17" s="3">
        <v>0</v>
      </c>
      <c r="L17" s="3">
        <v>95.5</v>
      </c>
      <c r="M17" s="3">
        <v>0</v>
      </c>
      <c r="N17" s="3">
        <v>95.5</v>
      </c>
      <c r="O17" s="19">
        <f>SUM(D17:N17)</f>
        <v>322.5</v>
      </c>
      <c r="P17" s="5">
        <f>O17-MIN(D17:N17)-SMALL(D17:N17,2)</f>
        <v>322.5</v>
      </c>
      <c r="Q17" s="2" t="str">
        <f>IF(COUNTIF(D17:N17,"&gt;0")&gt;=4,"TAK","NIE")</f>
        <v>TAK</v>
      </c>
      <c r="R17" s="2">
        <f>IF(Q17="TAK",MAX(R$13:R16)+1,"Nieklasyfikowany")</f>
        <v>2</v>
      </c>
    </row>
    <row r="18" spans="1:18" ht="12.75">
      <c r="A18" s="1">
        <v>3</v>
      </c>
      <c r="B18" s="4" t="s">
        <v>10</v>
      </c>
      <c r="C18" s="4" t="s">
        <v>4</v>
      </c>
      <c r="D18" s="3">
        <v>135</v>
      </c>
      <c r="E18">
        <v>0</v>
      </c>
      <c r="F18">
        <v>114.5</v>
      </c>
      <c r="G18">
        <v>0</v>
      </c>
      <c r="H18">
        <v>0</v>
      </c>
      <c r="I18">
        <v>0</v>
      </c>
      <c r="J18">
        <v>0</v>
      </c>
      <c r="K18">
        <v>0</v>
      </c>
      <c r="L18" s="3">
        <v>0</v>
      </c>
      <c r="M18" s="3">
        <v>125</v>
      </c>
      <c r="N18" s="3">
        <v>0</v>
      </c>
      <c r="O18" s="19">
        <f>SUM(D18:N18)</f>
        <v>374.5</v>
      </c>
      <c r="P18" s="5">
        <f>O18-MIN(D18:N18)-SMALL(D18:N18,2)</f>
        <v>374.5</v>
      </c>
      <c r="Q18" s="2" t="str">
        <f>IF(COUNTIF(D18:N18,"&gt;0")&gt;=4,"TAK","NIE")</f>
        <v>NIE</v>
      </c>
      <c r="R18" s="12" t="str">
        <f>IF(Q18="TAK",MAX(R$13:R17)+1,"Nieklasyfikowany")</f>
        <v>Nieklasyfikowany</v>
      </c>
    </row>
    <row r="19" spans="1:18" ht="12.75">
      <c r="A19" s="1">
        <v>4</v>
      </c>
      <c r="B19" s="4" t="s">
        <v>21</v>
      </c>
      <c r="C19" s="4" t="s">
        <v>20</v>
      </c>
      <c r="D19" s="3">
        <v>0</v>
      </c>
      <c r="E19" s="3">
        <v>0</v>
      </c>
      <c r="F19" s="3">
        <v>95</v>
      </c>
      <c r="G19" s="3">
        <v>0</v>
      </c>
      <c r="H19" s="3">
        <v>0</v>
      </c>
      <c r="I19" s="3">
        <v>0</v>
      </c>
      <c r="J19" s="3">
        <v>80</v>
      </c>
      <c r="K19" s="3">
        <v>135</v>
      </c>
      <c r="L19" s="3">
        <v>0</v>
      </c>
      <c r="M19" s="3">
        <v>0</v>
      </c>
      <c r="N19" s="3">
        <v>0</v>
      </c>
      <c r="O19" s="19">
        <f>SUM(D19:N19)</f>
        <v>310</v>
      </c>
      <c r="P19" s="5">
        <f>O19-MIN(D19:N19)-SMALL(D19:N19,2)</f>
        <v>310</v>
      </c>
      <c r="Q19" s="2" t="str">
        <f>IF(COUNTIF(D19:N19,"&gt;0")&gt;=4,"TAK","NIE")</f>
        <v>NIE</v>
      </c>
      <c r="R19" s="12" t="str">
        <f>IF(Q19="TAK",MAX(R$13:R18)+1,"Nieklasyfikowany")</f>
        <v>Nieklasyfikowany</v>
      </c>
    </row>
    <row r="20" spans="1:18" ht="12.75">
      <c r="A20" s="1">
        <v>5</v>
      </c>
      <c r="B20" s="4" t="s">
        <v>19</v>
      </c>
      <c r="C20" s="4" t="s">
        <v>11</v>
      </c>
      <c r="D20" s="3">
        <v>105</v>
      </c>
      <c r="E20">
        <v>0</v>
      </c>
      <c r="F20">
        <v>85</v>
      </c>
      <c r="G20">
        <v>115</v>
      </c>
      <c r="H20" s="3">
        <v>0</v>
      </c>
      <c r="I20">
        <v>0</v>
      </c>
      <c r="J20">
        <v>0</v>
      </c>
      <c r="K20">
        <v>0</v>
      </c>
      <c r="L20" s="3">
        <v>0</v>
      </c>
      <c r="M20" s="3">
        <v>0</v>
      </c>
      <c r="N20" s="3">
        <v>0</v>
      </c>
      <c r="O20" s="19">
        <f>SUM(D20:N20)</f>
        <v>305</v>
      </c>
      <c r="P20" s="5">
        <f>O20-MIN(D20:N20)-SMALL(D20:N20,2)</f>
        <v>305</v>
      </c>
      <c r="Q20" s="2" t="str">
        <f>IF(COUNTIF(D20:N20,"&gt;0")&gt;=4,"TAK","NIE")</f>
        <v>NIE</v>
      </c>
      <c r="R20" s="12" t="str">
        <f>IF(Q20="TAK",MAX(R$13:R19)+1,"Nieklasyfikowany")</f>
        <v>Nieklasyfikowany</v>
      </c>
    </row>
    <row r="21" spans="1:18" ht="12.75">
      <c r="A21" s="1">
        <v>6</v>
      </c>
      <c r="B21" t="s">
        <v>23</v>
      </c>
      <c r="C21" s="4" t="s">
        <v>20</v>
      </c>
      <c r="D21">
        <v>0</v>
      </c>
      <c r="E21">
        <v>0</v>
      </c>
      <c r="F21">
        <v>75</v>
      </c>
      <c r="G21" s="3">
        <v>0</v>
      </c>
      <c r="H21" s="3">
        <v>0</v>
      </c>
      <c r="I21" s="3">
        <v>0</v>
      </c>
      <c r="J21" s="3">
        <v>85</v>
      </c>
      <c r="K21" s="3">
        <v>70</v>
      </c>
      <c r="L21" s="3">
        <v>0</v>
      </c>
      <c r="M21" s="3">
        <v>0</v>
      </c>
      <c r="N21" s="3">
        <v>0</v>
      </c>
      <c r="O21" s="19">
        <f>SUM(D21:N21)</f>
        <v>230</v>
      </c>
      <c r="P21" s="5">
        <f>O21-MIN(D21:N21)-SMALL(D21:N21,2)</f>
        <v>230</v>
      </c>
      <c r="Q21" s="2" t="str">
        <f>IF(COUNTIF(D21:N21,"&gt;0")&gt;=4,"TAK","NIE")</f>
        <v>NIE</v>
      </c>
      <c r="R21" s="12" t="str">
        <f>IF(Q21="TAK",MAX(R$13:R20)+1,"Nieklasyfikowany")</f>
        <v>Nieklasyfikowany</v>
      </c>
    </row>
    <row r="22" spans="1:18" ht="12.75">
      <c r="A22" s="1">
        <v>7</v>
      </c>
      <c r="B22" t="s">
        <v>56</v>
      </c>
      <c r="C22" t="s">
        <v>57</v>
      </c>
      <c r="D22" s="3">
        <v>0</v>
      </c>
      <c r="E22">
        <v>0</v>
      </c>
      <c r="F22">
        <v>0</v>
      </c>
      <c r="G22">
        <v>0</v>
      </c>
      <c r="H22">
        <v>0</v>
      </c>
      <c r="I22">
        <v>105</v>
      </c>
      <c r="J22">
        <v>104</v>
      </c>
      <c r="K22">
        <v>0</v>
      </c>
      <c r="L22" s="3">
        <v>0</v>
      </c>
      <c r="M22" s="3">
        <v>0</v>
      </c>
      <c r="N22" s="3">
        <v>0</v>
      </c>
      <c r="O22" s="19">
        <f>SUM(D22:N22)</f>
        <v>209</v>
      </c>
      <c r="P22" s="5">
        <f>O22-MIN(D22:N22)-SMALL(D22:N22,2)</f>
        <v>209</v>
      </c>
      <c r="Q22" s="2" t="str">
        <f>IF(COUNTIF(D22:N22,"&gt;0")&gt;=4,"TAK","NIE")</f>
        <v>NIE</v>
      </c>
      <c r="R22" s="12" t="str">
        <f>IF(Q22="TAK",MAX(R$13:R21)+1,"Nieklasyfikowany")</f>
        <v>Nieklasyfikowany</v>
      </c>
    </row>
    <row r="23" spans="1:18" ht="12.75">
      <c r="A23" s="1">
        <v>8</v>
      </c>
      <c r="B23" t="s">
        <v>25</v>
      </c>
      <c r="C23" s="4" t="s">
        <v>24</v>
      </c>
      <c r="D23" s="3">
        <v>0</v>
      </c>
      <c r="E23" s="3">
        <v>0</v>
      </c>
      <c r="F23" s="3">
        <v>80</v>
      </c>
      <c r="G23" s="3">
        <v>95.5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19">
        <f>SUM(D23:N23)</f>
        <v>175.5</v>
      </c>
      <c r="P23" s="5">
        <f>O23-MIN(D23:N23)-SMALL(D23:N23,2)</f>
        <v>175.5</v>
      </c>
      <c r="Q23" s="2" t="str">
        <f>IF(COUNTIF(D23:N23,"&gt;0")&gt;=4,"TAK","NIE")</f>
        <v>NIE</v>
      </c>
      <c r="R23" s="12" t="str">
        <f>IF(Q23="TAK",MAX(R$13:R22)+1,"Nieklasyfikowany")</f>
        <v>Nieklasyfikowany</v>
      </c>
    </row>
    <row r="24" spans="1:18" ht="12.75">
      <c r="A24" s="1">
        <v>9</v>
      </c>
      <c r="B24" t="s">
        <v>55</v>
      </c>
      <c r="C24" t="s">
        <v>54</v>
      </c>
      <c r="D24" s="3">
        <v>0</v>
      </c>
      <c r="E24">
        <v>0</v>
      </c>
      <c r="F24">
        <v>0</v>
      </c>
      <c r="G24">
        <v>0</v>
      </c>
      <c r="H24">
        <v>0</v>
      </c>
      <c r="I24">
        <v>155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19">
        <f>SUM(D24:N24)</f>
        <v>155</v>
      </c>
      <c r="P24" s="5">
        <f>O24-MIN(D24:N24)-SMALL(D24:N24,2)</f>
        <v>155</v>
      </c>
      <c r="Q24" s="2" t="str">
        <f>IF(COUNTIF(D24:N24,"&gt;0")&gt;=4,"TAK","NIE")</f>
        <v>NIE</v>
      </c>
      <c r="R24" s="12" t="str">
        <f>IF(Q24="TAK",MAX(R$13:R23)+1,"Nieklasyfikowany")</f>
        <v>Nieklasyfikowany</v>
      </c>
    </row>
    <row r="25" spans="1:18" ht="12.75">
      <c r="A25" s="1">
        <v>10</v>
      </c>
      <c r="B25" t="s">
        <v>60</v>
      </c>
      <c r="C25" t="s">
        <v>61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155</v>
      </c>
      <c r="K25" s="3">
        <v>0</v>
      </c>
      <c r="L25" s="3">
        <v>0</v>
      </c>
      <c r="M25" s="3">
        <v>0</v>
      </c>
      <c r="N25" s="3">
        <v>0</v>
      </c>
      <c r="O25" s="19">
        <f>SUM(D25:N25)</f>
        <v>155</v>
      </c>
      <c r="P25" s="5">
        <f>O25-MIN(D25:N25)-SMALL(D25:N25,2)</f>
        <v>155</v>
      </c>
      <c r="Q25" s="2" t="str">
        <f>IF(COUNTIF(D25:N25,"&gt;0")&gt;=4,"TAK","NIE")</f>
        <v>NIE</v>
      </c>
      <c r="R25" s="12" t="str">
        <f>IF(Q25="TAK",MAX(R$13:R24)+1,"Nieklasyfikowany")</f>
        <v>Nieklasyfikowany</v>
      </c>
    </row>
    <row r="26" spans="1:18" ht="12.75">
      <c r="A26" s="1">
        <v>11</v>
      </c>
      <c r="B26" s="4" t="s">
        <v>15</v>
      </c>
      <c r="C26" s="4" t="s">
        <v>5</v>
      </c>
      <c r="D26" s="3">
        <v>0</v>
      </c>
      <c r="E26">
        <v>95</v>
      </c>
      <c r="F26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51</v>
      </c>
      <c r="O26" s="19">
        <f>SUM(D26:N26)</f>
        <v>146</v>
      </c>
      <c r="P26" s="5">
        <f>O26-MIN(D26:N26)-SMALL(D26:N26,2)</f>
        <v>146</v>
      </c>
      <c r="Q26" s="2" t="str">
        <f>IF(COUNTIF(D26:N26,"&gt;0")&gt;=4,"TAK","NIE")</f>
        <v>NIE</v>
      </c>
      <c r="R26" s="12" t="str">
        <f>IF(Q26="TAK",MAX(R$13:R25)+1,"Nieklasyfikowany")</f>
        <v>Nieklasyfikowany</v>
      </c>
    </row>
    <row r="27" spans="1:18" ht="12.75">
      <c r="A27" s="1">
        <v>12</v>
      </c>
      <c r="B27" s="4" t="s">
        <v>31</v>
      </c>
      <c r="C27" t="s">
        <v>29</v>
      </c>
      <c r="D27" s="3">
        <v>0</v>
      </c>
      <c r="E27">
        <v>0</v>
      </c>
      <c r="F27">
        <v>0</v>
      </c>
      <c r="G27">
        <v>0</v>
      </c>
      <c r="H27">
        <v>135</v>
      </c>
      <c r="I27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19">
        <f>SUM(D27:N27)</f>
        <v>135</v>
      </c>
      <c r="P27" s="5">
        <f>O27-MIN(D27:N27)-SMALL(D27:N27,2)</f>
        <v>135</v>
      </c>
      <c r="Q27" s="2" t="str">
        <f>IF(COUNTIF(D27:N27,"&gt;0")&gt;=4,"TAK","NIE")</f>
        <v>NIE</v>
      </c>
      <c r="R27" s="12" t="str">
        <f>IF(Q27="TAK",MAX(R$13:R26)+1,"Nieklasyfikowany")</f>
        <v>Nieklasyfikowany</v>
      </c>
    </row>
    <row r="28" spans="1:18" ht="12.75">
      <c r="A28" s="1">
        <v>13</v>
      </c>
      <c r="B28" t="s">
        <v>53</v>
      </c>
      <c r="C28" t="s">
        <v>11</v>
      </c>
      <c r="D28" s="3">
        <v>0</v>
      </c>
      <c r="E28">
        <v>0</v>
      </c>
      <c r="F28">
        <v>135</v>
      </c>
      <c r="G28">
        <v>0</v>
      </c>
      <c r="H28">
        <v>0</v>
      </c>
      <c r="I28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19">
        <f>SUM(D28:N28)</f>
        <v>135</v>
      </c>
      <c r="P28" s="5">
        <f>O28-MIN(D28:N28)-SMALL(D28:N28,2)</f>
        <v>135</v>
      </c>
      <c r="Q28" s="2" t="str">
        <f>IF(COUNTIF(D28:N28,"&gt;0")&gt;=4,"TAK","NIE")</f>
        <v>NIE</v>
      </c>
      <c r="R28" s="12" t="str">
        <f>IF(Q28="TAK",MAX(R$13:R27)+1,"Nieklasyfikowany")</f>
        <v>Nieklasyfikowany</v>
      </c>
    </row>
    <row r="29" spans="1:18" ht="12.75">
      <c r="A29" s="1">
        <v>14</v>
      </c>
      <c r="B29" t="s">
        <v>104</v>
      </c>
      <c r="C29" t="s">
        <v>103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>
        <v>135</v>
      </c>
      <c r="O29" s="19">
        <f>SUM(D29:N29)</f>
        <v>135</v>
      </c>
      <c r="P29" s="5">
        <f>O29-MIN(D29:N29)-SMALL(D29:N29,2)</f>
        <v>135</v>
      </c>
      <c r="Q29" s="2" t="str">
        <f>IF(COUNTIF(D29:N29,"&gt;0")&gt;=4,"TAK","NIE")</f>
        <v>NIE</v>
      </c>
      <c r="R29" s="12" t="str">
        <f>IF(Q29="TAK",MAX(R$13:R28)+1,"Nieklasyfikowany")</f>
        <v>Nieklasyfikowany</v>
      </c>
    </row>
    <row r="30" spans="1:18" ht="12.75">
      <c r="A30" s="1">
        <v>15</v>
      </c>
      <c r="B30" t="s">
        <v>62</v>
      </c>
      <c r="C30" t="s">
        <v>63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124</v>
      </c>
      <c r="K30" s="3">
        <v>0</v>
      </c>
      <c r="L30" s="3">
        <v>0</v>
      </c>
      <c r="M30" s="3">
        <v>0</v>
      </c>
      <c r="N30" s="3">
        <v>0</v>
      </c>
      <c r="O30" s="19">
        <f>SUM(D30:N30)</f>
        <v>124</v>
      </c>
      <c r="P30" s="5">
        <f>O30-MIN(D30:N30)-SMALL(D30:N30,2)</f>
        <v>124</v>
      </c>
      <c r="Q30" s="2" t="str">
        <f>IF(COUNTIF(D30:N30,"&gt;0")&gt;=4,"TAK","NIE")</f>
        <v>NIE</v>
      </c>
      <c r="R30" s="12" t="str">
        <f>IF(Q30="TAK",MAX(R$13:R29)+1,"Nieklasyfikowany")</f>
        <v>Nieklasyfikowany</v>
      </c>
    </row>
    <row r="31" spans="1:18" ht="12.75">
      <c r="A31" s="1">
        <v>16</v>
      </c>
      <c r="B31" t="s">
        <v>76</v>
      </c>
      <c r="C31" t="s">
        <v>77</v>
      </c>
      <c r="D31" s="3">
        <v>0</v>
      </c>
      <c r="E31">
        <v>0</v>
      </c>
      <c r="F31">
        <v>0</v>
      </c>
      <c r="G31" s="3">
        <v>0</v>
      </c>
      <c r="H31" s="3">
        <v>0</v>
      </c>
      <c r="I31" s="3">
        <v>0</v>
      </c>
      <c r="J31" s="3">
        <v>0</v>
      </c>
      <c r="K31">
        <v>124</v>
      </c>
      <c r="L31" s="3">
        <v>0</v>
      </c>
      <c r="M31" s="3">
        <v>0</v>
      </c>
      <c r="N31" s="3">
        <v>0</v>
      </c>
      <c r="O31" s="19">
        <f>SUM(D31:N31)</f>
        <v>124</v>
      </c>
      <c r="P31" s="5">
        <f>O31-MIN(D31:N31)-SMALL(D31:N31,2)</f>
        <v>124</v>
      </c>
      <c r="Q31" s="2" t="str">
        <f>IF(COUNTIF(D31:N31,"&gt;0")&gt;=4,"TAK","NIE")</f>
        <v>NIE</v>
      </c>
      <c r="R31" s="12" t="str">
        <f>IF(Q31="TAK",MAX(R$13:R30)+1,"Nieklasyfikowany")</f>
        <v>Nieklasyfikowany</v>
      </c>
    </row>
    <row r="32" spans="1:18" ht="12.75">
      <c r="A32" s="1">
        <v>17</v>
      </c>
      <c r="B32" t="s">
        <v>93</v>
      </c>
      <c r="C32" t="s">
        <v>94</v>
      </c>
      <c r="D32" s="3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115</v>
      </c>
      <c r="M32" s="3">
        <v>0</v>
      </c>
      <c r="N32" s="3">
        <v>0</v>
      </c>
      <c r="O32" s="19">
        <f>SUM(D32:N32)</f>
        <v>115</v>
      </c>
      <c r="P32" s="5">
        <f>O32-MIN(D32:N32)-SMALL(D32:N32,2)</f>
        <v>115</v>
      </c>
      <c r="Q32" s="2" t="str">
        <f>IF(COUNTIF(D32:N32,"&gt;0")&gt;=4,"TAK","NIE")</f>
        <v>NIE</v>
      </c>
      <c r="R32" s="12" t="str">
        <f>IF(Q32="TAK",MAX(R$13:R31)+1,"Nieklasyfikowany")</f>
        <v>Nieklasyfikowany</v>
      </c>
    </row>
    <row r="33" spans="1:18" ht="12.75">
      <c r="A33" s="1">
        <v>18</v>
      </c>
      <c r="B33" s="4" t="s">
        <v>26</v>
      </c>
      <c r="C33" s="4" t="s">
        <v>22</v>
      </c>
      <c r="D33" s="3">
        <v>0</v>
      </c>
      <c r="E33">
        <v>114.5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9">
        <f>SUM(D33:N33)</f>
        <v>114.5</v>
      </c>
      <c r="P33" s="5">
        <f>O33-MIN(D33:N33)-SMALL(D33:N33,2)</f>
        <v>114.5</v>
      </c>
      <c r="Q33" s="2" t="str">
        <f>IF(COUNTIF(D33:N33,"&gt;0")&gt;=4,"TAK","NIE")</f>
        <v>NIE</v>
      </c>
      <c r="R33" s="12" t="str">
        <f>IF(Q33="TAK",MAX(R$13:R32)+1,"Nieklasyfikowany")</f>
        <v>Nieklasyfikowany</v>
      </c>
    </row>
    <row r="34" spans="1:18" ht="12.75">
      <c r="A34" s="1">
        <v>19</v>
      </c>
      <c r="B34" s="4" t="s">
        <v>30</v>
      </c>
      <c r="C34" t="s">
        <v>29</v>
      </c>
      <c r="D34" s="3">
        <v>0</v>
      </c>
      <c r="E34">
        <v>0</v>
      </c>
      <c r="F34">
        <v>0</v>
      </c>
      <c r="G34" s="3">
        <v>0</v>
      </c>
      <c r="H34" s="3">
        <v>105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9">
        <f>SUM(D34:N34)</f>
        <v>105</v>
      </c>
      <c r="P34" s="5">
        <f>O34-MIN(D34:N34)-SMALL(D34:N34,2)</f>
        <v>105</v>
      </c>
      <c r="Q34" s="2" t="str">
        <f>IF(COUNTIF(D34:N34,"&gt;0")&gt;=4,"TAK","NIE")</f>
        <v>NIE</v>
      </c>
      <c r="R34" s="12" t="str">
        <f>IF(Q34="TAK",MAX(R$13:R33)+1,"Nieklasyfikowany")</f>
        <v>Nieklasyfikowany</v>
      </c>
    </row>
    <row r="35" spans="1:18" ht="12.75">
      <c r="A35" s="1">
        <v>20</v>
      </c>
      <c r="B35" t="s">
        <v>78</v>
      </c>
      <c r="C35" t="s">
        <v>79</v>
      </c>
      <c r="D35" s="3">
        <v>0</v>
      </c>
      <c r="E35">
        <v>0</v>
      </c>
      <c r="F35">
        <v>0</v>
      </c>
      <c r="G35" s="3">
        <v>0</v>
      </c>
      <c r="H35" s="3">
        <v>0</v>
      </c>
      <c r="I35" s="3">
        <v>0</v>
      </c>
      <c r="J35" s="3">
        <v>0</v>
      </c>
      <c r="K35" s="3">
        <v>104</v>
      </c>
      <c r="L35" s="3">
        <v>0</v>
      </c>
      <c r="M35" s="3">
        <v>0</v>
      </c>
      <c r="N35" s="3">
        <v>0</v>
      </c>
      <c r="O35" s="19">
        <f>SUM(D35:N35)</f>
        <v>104</v>
      </c>
      <c r="P35" s="5">
        <f>O35-MIN(D35:N35)-SMALL(D35:N35,2)</f>
        <v>104</v>
      </c>
      <c r="Q35" s="2" t="str">
        <f>IF(COUNTIF(D35:N35,"&gt;0")&gt;=4,"TAK","NIE")</f>
        <v>NIE</v>
      </c>
      <c r="R35" s="12" t="str">
        <f>IF(Q35="TAK",MAX(R$13:R34)+1,"Nieklasyfikowany")</f>
        <v>Nieklasyfikowany</v>
      </c>
    </row>
    <row r="36" spans="1:18" ht="12.75">
      <c r="A36" s="1">
        <v>21</v>
      </c>
      <c r="B36" s="4" t="s">
        <v>13</v>
      </c>
      <c r="C36" s="4" t="s">
        <v>17</v>
      </c>
      <c r="D36" s="3">
        <v>95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 s="3">
        <v>0</v>
      </c>
      <c r="L36" s="3">
        <v>0</v>
      </c>
      <c r="M36" s="3">
        <v>0</v>
      </c>
      <c r="N36" s="3">
        <v>0</v>
      </c>
      <c r="O36" s="19">
        <f>SUM(D36:N36)</f>
        <v>95</v>
      </c>
      <c r="P36" s="5">
        <f>O36-MIN(D36:N36)-SMALL(D36:N36,2)</f>
        <v>95</v>
      </c>
      <c r="Q36" s="2" t="str">
        <f>IF(COUNTIF(D36:N36,"&gt;0")&gt;=4,"TAK","NIE")</f>
        <v>NIE</v>
      </c>
      <c r="R36" s="12" t="str">
        <f>IF(Q36="TAK",MAX(R$13:R35)+1,"Nieklasyfikowany")</f>
        <v>Nieklasyfikowany</v>
      </c>
    </row>
    <row r="37" spans="1:18" ht="12.75">
      <c r="A37" s="1">
        <v>22</v>
      </c>
      <c r="B37" t="s">
        <v>58</v>
      </c>
      <c r="C37" t="s">
        <v>59</v>
      </c>
      <c r="D37" s="3">
        <v>0</v>
      </c>
      <c r="E37">
        <v>0</v>
      </c>
      <c r="F37">
        <v>0</v>
      </c>
      <c r="G37">
        <v>0</v>
      </c>
      <c r="H37">
        <v>0</v>
      </c>
      <c r="I37">
        <v>95</v>
      </c>
      <c r="J37">
        <v>0</v>
      </c>
      <c r="K37">
        <v>0</v>
      </c>
      <c r="L37" s="3">
        <v>0</v>
      </c>
      <c r="M37" s="3">
        <v>0</v>
      </c>
      <c r="N37" s="3">
        <v>0</v>
      </c>
      <c r="O37" s="19">
        <f>SUM(D37:N37)</f>
        <v>95</v>
      </c>
      <c r="P37" s="5">
        <f>O37-MIN(D37:N37)-SMALL(D37:N37,2)</f>
        <v>95</v>
      </c>
      <c r="Q37" s="2" t="str">
        <f>IF(COUNTIF(D37:N37,"&gt;0")&gt;=4,"TAK","NIE")</f>
        <v>NIE</v>
      </c>
      <c r="R37" s="12" t="str">
        <f>IF(Q37="TAK",MAX(R$13:R36)+1,"Nieklasyfikowany")</f>
        <v>Nieklasyfikowany</v>
      </c>
    </row>
    <row r="38" spans="1:18" ht="12.75">
      <c r="A38" s="1">
        <v>23</v>
      </c>
      <c r="B38" t="s">
        <v>81</v>
      </c>
      <c r="C38" t="s">
        <v>80</v>
      </c>
      <c r="D38" s="3">
        <v>0</v>
      </c>
      <c r="E38">
        <v>0</v>
      </c>
      <c r="F38">
        <v>0</v>
      </c>
      <c r="G38" s="3">
        <v>0</v>
      </c>
      <c r="H38" s="3">
        <v>0</v>
      </c>
      <c r="I38" s="3">
        <v>0</v>
      </c>
      <c r="J38" s="3">
        <v>0</v>
      </c>
      <c r="K38">
        <v>80</v>
      </c>
      <c r="L38" s="3">
        <v>0</v>
      </c>
      <c r="M38" s="3">
        <v>0</v>
      </c>
      <c r="N38" s="3">
        <v>0</v>
      </c>
      <c r="O38" s="19">
        <f>SUM(D38:N38)</f>
        <v>80</v>
      </c>
      <c r="P38" s="5">
        <f>O38-MIN(D38:N38)-SMALL(D38:N38,2)</f>
        <v>80</v>
      </c>
      <c r="Q38" s="2" t="str">
        <f>IF(COUNTIF(D38:N38,"&gt;0")&gt;=4,"TAK","NIE")</f>
        <v>NIE</v>
      </c>
      <c r="R38" s="12" t="str">
        <f>IF(Q38="TAK",MAX(R$13:R37)+1,"Nieklasyfikowany")</f>
        <v>Nieklasyfikowany</v>
      </c>
    </row>
    <row r="39" spans="1:18" ht="12.75">
      <c r="A39" s="1">
        <v>24</v>
      </c>
      <c r="B39" t="s">
        <v>95</v>
      </c>
      <c r="C39" t="s">
        <v>96</v>
      </c>
      <c r="D39" s="3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77</v>
      </c>
      <c r="M39">
        <v>0</v>
      </c>
      <c r="N39" s="3">
        <v>0</v>
      </c>
      <c r="O39" s="19">
        <f>SUM(D39:N39)</f>
        <v>77</v>
      </c>
      <c r="P39" s="5">
        <f>O39-MIN(D39:N39)-SMALL(D39:N39,2)</f>
        <v>77</v>
      </c>
      <c r="Q39" s="2" t="str">
        <f>IF(COUNTIF(D39:N39,"&gt;0")&gt;=4,"TAK","NIE")</f>
        <v>NIE</v>
      </c>
      <c r="R39" s="12" t="str">
        <f>IF(Q39="TAK",MAX(R$13:R38)+1,"Nieklasyfikowany")</f>
        <v>Nieklasyfikowany</v>
      </c>
    </row>
    <row r="40" spans="1:18" ht="12.75">
      <c r="A40" s="1">
        <v>25</v>
      </c>
      <c r="B40" t="s">
        <v>100</v>
      </c>
      <c r="C40" t="s">
        <v>9</v>
      </c>
      <c r="D40" s="3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77</v>
      </c>
      <c r="N40" s="3">
        <v>0</v>
      </c>
      <c r="O40" s="19">
        <f>SUM(D40:N40)</f>
        <v>77</v>
      </c>
      <c r="P40" s="5">
        <f>O40-MIN(D40:N40)-SMALL(D40:N40,2)</f>
        <v>77</v>
      </c>
      <c r="Q40" s="2" t="str">
        <f>IF(COUNTIF(D40:N40,"&gt;0")&gt;=4,"TAK","NIE")</f>
        <v>NIE</v>
      </c>
      <c r="R40" s="12" t="str">
        <f>IF(Q40="TAK",MAX(R$13:R39)+1,"Nieklasyfikowany")</f>
        <v>Nieklasyfikowany</v>
      </c>
    </row>
    <row r="41" spans="1:18" ht="12.75">
      <c r="A41" s="1">
        <v>26</v>
      </c>
      <c r="B41" s="4" t="s">
        <v>28</v>
      </c>
      <c r="C41" s="4" t="s">
        <v>27</v>
      </c>
      <c r="D41" s="3">
        <v>0</v>
      </c>
      <c r="E41">
        <v>76.5</v>
      </c>
      <c r="F41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9">
        <f>SUM(D41:N41)</f>
        <v>76.5</v>
      </c>
      <c r="P41" s="5">
        <f>O41-MIN(D41:N41)-SMALL(D41:N41,2)</f>
        <v>76.5</v>
      </c>
      <c r="Q41" s="2" t="str">
        <f>IF(COUNTIF(D41:N41,"&gt;0")&gt;=4,"TAK","NIE")</f>
        <v>NIE</v>
      </c>
      <c r="R41" s="12" t="str">
        <f>IF(Q41="TAK",MAX(R$13:R40)+1,"Nieklasyfikowany")</f>
        <v>Nieklasyfikowany</v>
      </c>
    </row>
    <row r="42" spans="1:18" ht="12.75">
      <c r="A42" s="1">
        <v>27</v>
      </c>
      <c r="B42" t="s">
        <v>82</v>
      </c>
      <c r="C42" t="s">
        <v>83</v>
      </c>
      <c r="D42" s="3">
        <v>0</v>
      </c>
      <c r="E42">
        <v>0</v>
      </c>
      <c r="F42">
        <v>0</v>
      </c>
      <c r="G42" s="3">
        <v>0</v>
      </c>
      <c r="H42" s="3">
        <v>0</v>
      </c>
      <c r="I42" s="3">
        <v>0</v>
      </c>
      <c r="J42" s="3">
        <v>0</v>
      </c>
      <c r="K42" s="3">
        <v>75</v>
      </c>
      <c r="L42" s="3">
        <v>0</v>
      </c>
      <c r="M42" s="3">
        <v>0</v>
      </c>
      <c r="N42" s="3">
        <v>0</v>
      </c>
      <c r="O42" s="19">
        <f>SUM(D42:N42)</f>
        <v>75</v>
      </c>
      <c r="P42" s="5">
        <f>O42-MIN(D42:N42)-SMALL(D42:N42,2)</f>
        <v>75</v>
      </c>
      <c r="Q42" s="2" t="str">
        <f>IF(COUNTIF(D42:N42,"&gt;0")&gt;=4,"TAK","NIE")</f>
        <v>NIE</v>
      </c>
      <c r="R42" s="12" t="str">
        <f>IF(Q42="TAK",MAX(R$13:R41)+1,"Nieklasyfikowany")</f>
        <v>Nieklasyfikowany</v>
      </c>
    </row>
    <row r="43" spans="1:18" ht="12.75">
      <c r="A43" s="1">
        <v>28</v>
      </c>
      <c r="B43" s="4" t="s">
        <v>14</v>
      </c>
      <c r="C43" s="4" t="s">
        <v>3</v>
      </c>
      <c r="D43" s="3">
        <v>72</v>
      </c>
      <c r="E43">
        <v>0</v>
      </c>
      <c r="F4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9">
        <f>SUM(D43:N43)</f>
        <v>72</v>
      </c>
      <c r="P43" s="5">
        <f>O43-MIN(D43:N43)-SMALL(D43:N43,2)</f>
        <v>72</v>
      </c>
      <c r="Q43" s="2" t="str">
        <f>IF(COUNTIF(D43:N43,"&gt;0")&gt;=4,"TAK","NIE")</f>
        <v>NIE</v>
      </c>
      <c r="R43" s="12" t="str">
        <f>IF(Q43="TAK",MAX(R$13:R42)+1,"Nieklasyfikowany")</f>
        <v>Nieklasyfikowany</v>
      </c>
    </row>
    <row r="44" spans="1:18" ht="12.75">
      <c r="A44" s="1">
        <v>29</v>
      </c>
      <c r="B44" t="s">
        <v>52</v>
      </c>
      <c r="C44" t="s">
        <v>9</v>
      </c>
      <c r="D44" s="3">
        <v>13.5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56</v>
      </c>
      <c r="N44">
        <v>0</v>
      </c>
      <c r="O44" s="19">
        <f>SUM(D44:N44)</f>
        <v>69.5</v>
      </c>
      <c r="P44" s="5">
        <f>O44-MIN(D44:N44)-SMALL(D44:N44,2)</f>
        <v>69.5</v>
      </c>
      <c r="Q44" s="2" t="str">
        <f>IF(COUNTIF(D44:N44,"&gt;0")&gt;=4,"TAK","NIE")</f>
        <v>NIE</v>
      </c>
      <c r="R44" s="12" t="str">
        <f>IF(Q44="TAK",MAX(R$13:R43)+1,"Nieklasyfikowany")</f>
        <v>Nieklasyfikowany</v>
      </c>
    </row>
    <row r="45" spans="1:18" ht="12.75">
      <c r="A45" s="1">
        <v>30</v>
      </c>
      <c r="B45" t="s">
        <v>32</v>
      </c>
      <c r="C45" t="s">
        <v>33</v>
      </c>
      <c r="D45" s="3">
        <v>0</v>
      </c>
      <c r="E45">
        <v>0</v>
      </c>
      <c r="F45">
        <v>0</v>
      </c>
      <c r="G45">
        <v>0</v>
      </c>
      <c r="H45">
        <v>68</v>
      </c>
      <c r="I45">
        <v>0</v>
      </c>
      <c r="J45">
        <v>0</v>
      </c>
      <c r="K45">
        <v>0</v>
      </c>
      <c r="L45" s="3">
        <v>0</v>
      </c>
      <c r="M45" s="3">
        <v>0</v>
      </c>
      <c r="N45" s="3">
        <v>0</v>
      </c>
      <c r="O45" s="19">
        <f>SUM(D45:N45)</f>
        <v>68</v>
      </c>
      <c r="P45" s="5">
        <f>O45-MIN(D45:N45)-SMALL(D45:N45,2)</f>
        <v>68</v>
      </c>
      <c r="Q45" s="2" t="str">
        <f>IF(COUNTIF(D45:N45,"&gt;0")&gt;=4,"TAK","NIE")</f>
        <v>NIE</v>
      </c>
      <c r="R45" s="12" t="str">
        <f>IF(Q45="TAK",MAX(R$13:R44)+1,"Nieklasyfikowany")</f>
        <v>Nieklasyfikowany</v>
      </c>
    </row>
    <row r="46" spans="1:18" ht="12.75">
      <c r="A46" s="1">
        <v>31</v>
      </c>
      <c r="B46" t="s">
        <v>97</v>
      </c>
      <c r="C46" t="s">
        <v>5</v>
      </c>
      <c r="D46" s="3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68</v>
      </c>
      <c r="M46" s="3">
        <v>0</v>
      </c>
      <c r="N46" s="3">
        <v>0</v>
      </c>
      <c r="O46" s="19">
        <f>SUM(D46:N46)</f>
        <v>68</v>
      </c>
      <c r="P46" s="5">
        <f>O46-MIN(D46:N46)-SMALL(D46:N46,2)</f>
        <v>68</v>
      </c>
      <c r="Q46" s="2" t="str">
        <f>IF(COUNTIF(D46:N46,"&gt;0")&gt;=4,"TAK","NIE")</f>
        <v>NIE</v>
      </c>
      <c r="R46" s="12" t="str">
        <f>IF(Q46="TAK",MAX(R$13:R45)+1,"Nieklasyfikowany")</f>
        <v>Nieklasyfikowany</v>
      </c>
    </row>
    <row r="47" spans="1:18" ht="12.75">
      <c r="A47" s="1">
        <v>32</v>
      </c>
      <c r="B47" t="s">
        <v>102</v>
      </c>
      <c r="C47" t="s">
        <v>101</v>
      </c>
      <c r="D47" s="3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68</v>
      </c>
      <c r="N47">
        <v>0</v>
      </c>
      <c r="O47" s="19">
        <f>SUM(D47:N47)</f>
        <v>68</v>
      </c>
      <c r="P47" s="5">
        <f>O47-MIN(D47:N47)-SMALL(D47:N47,2)</f>
        <v>68</v>
      </c>
      <c r="Q47" s="2" t="str">
        <f>IF(COUNTIF(D47:N47,"&gt;0")&gt;=4,"TAK","NIE")</f>
        <v>NIE</v>
      </c>
      <c r="R47" s="12" t="str">
        <f>IF(Q47="TAK",MAX(R$13:R46)+1,"Nieklasyfikowany")</f>
        <v>Nieklasyfikowany</v>
      </c>
    </row>
    <row r="48" spans="1:18" ht="12.75">
      <c r="A48" s="1">
        <v>33</v>
      </c>
      <c r="B48" t="s">
        <v>84</v>
      </c>
      <c r="C48" t="s">
        <v>89</v>
      </c>
      <c r="D48" s="3">
        <v>0</v>
      </c>
      <c r="E48">
        <v>0</v>
      </c>
      <c r="F48">
        <v>0</v>
      </c>
      <c r="G48" s="3">
        <v>0</v>
      </c>
      <c r="H48" s="3">
        <v>0</v>
      </c>
      <c r="I48" s="3">
        <v>0</v>
      </c>
      <c r="J48" s="3">
        <v>0</v>
      </c>
      <c r="K48" s="3">
        <v>65</v>
      </c>
      <c r="L48" s="3">
        <v>0</v>
      </c>
      <c r="M48" s="3">
        <v>0</v>
      </c>
      <c r="N48" s="3">
        <v>0</v>
      </c>
      <c r="O48" s="19">
        <f>SUM(D48:N48)</f>
        <v>65</v>
      </c>
      <c r="P48" s="5">
        <f>O48-MIN(D48:N48)-SMALL(D48:N48,2)</f>
        <v>65</v>
      </c>
      <c r="Q48" s="2" t="str">
        <f>IF(COUNTIF(D48:N48,"&gt;0")&gt;=4,"TAK","NIE")</f>
        <v>NIE</v>
      </c>
      <c r="R48" s="12" t="str">
        <f>IF(Q48="TAK",MAX(R$13:R47)+1,"Nieklasyfikowany")</f>
        <v>Nieklasyfikowany</v>
      </c>
    </row>
    <row r="49" spans="1:18" ht="12.75">
      <c r="A49" s="1">
        <v>34</v>
      </c>
      <c r="B49" s="4" t="s">
        <v>12</v>
      </c>
      <c r="C49" s="4" t="s">
        <v>17</v>
      </c>
      <c r="D49" s="3">
        <v>60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 s="3">
        <v>0</v>
      </c>
      <c r="M49" s="3">
        <v>0</v>
      </c>
      <c r="N49" s="3">
        <v>0</v>
      </c>
      <c r="O49" s="19">
        <f>SUM(D49:N49)</f>
        <v>60</v>
      </c>
      <c r="P49" s="5">
        <f>O49-MIN(D49:N49)-SMALL(D49:N49,2)</f>
        <v>60</v>
      </c>
      <c r="Q49" s="2" t="str">
        <f>IF(COUNTIF(D49:N49,"&gt;0")&gt;=4,"TAK","NIE")</f>
        <v>NIE</v>
      </c>
      <c r="R49" s="12" t="str">
        <f>IF(Q49="TAK",MAX(R$13:R48)+1,"Nieklasyfikowany")</f>
        <v>Nieklasyfikowany</v>
      </c>
    </row>
    <row r="50" spans="1:18" ht="12.75">
      <c r="A50" s="1">
        <v>35</v>
      </c>
      <c r="B50" t="s">
        <v>47</v>
      </c>
      <c r="C50" t="s">
        <v>9</v>
      </c>
      <c r="D50" s="3">
        <v>56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 s="3">
        <v>0</v>
      </c>
      <c r="M50" s="3">
        <v>0</v>
      </c>
      <c r="N50" s="3">
        <v>0</v>
      </c>
      <c r="O50" s="19">
        <f>SUM(D50:N50)</f>
        <v>56</v>
      </c>
      <c r="P50" s="5">
        <f>O50-MIN(D50:N50)-SMALL(D50:N50,2)</f>
        <v>56</v>
      </c>
      <c r="Q50" s="2" t="str">
        <f>IF(COUNTIF(D50:N50,"&gt;0")&gt;=4,"TAK","NIE")</f>
        <v>NIE</v>
      </c>
      <c r="R50" s="12" t="str">
        <f>IF(Q50="TAK",MAX(R$13:R49)+1,"Nieklasyfikowany")</f>
        <v>Nieklasyfikowany</v>
      </c>
    </row>
    <row r="51" spans="1:18" ht="12.75">
      <c r="A51" s="1">
        <v>36</v>
      </c>
      <c r="B51" t="s">
        <v>48</v>
      </c>
      <c r="C51" t="s">
        <v>49</v>
      </c>
      <c r="D51" s="3">
        <v>52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 s="3">
        <v>0</v>
      </c>
      <c r="M51" s="3">
        <v>0</v>
      </c>
      <c r="N51" s="3">
        <v>0</v>
      </c>
      <c r="O51" s="19">
        <f>SUM(D51:N51)</f>
        <v>52</v>
      </c>
      <c r="P51" s="5">
        <f>O51-MIN(D51:N51)-SMALL(D51:N51,2)</f>
        <v>52</v>
      </c>
      <c r="Q51" s="2" t="str">
        <f>IF(COUNTIF(D51:N51,"&gt;0")&gt;=4,"TAK","NIE")</f>
        <v>NIE</v>
      </c>
      <c r="R51" s="12" t="str">
        <f>IF(Q51="TAK",MAX(R$13:R50)+1,"Nieklasyfikowany")</f>
        <v>Nieklasyfikowany</v>
      </c>
    </row>
    <row r="52" spans="1:18" ht="12.75">
      <c r="A52" s="1">
        <v>37</v>
      </c>
      <c r="B52" t="s">
        <v>64</v>
      </c>
      <c r="C52" t="s">
        <v>65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>
        <v>52</v>
      </c>
      <c r="K52">
        <v>0</v>
      </c>
      <c r="L52" s="3">
        <v>0</v>
      </c>
      <c r="M52" s="3">
        <v>0</v>
      </c>
      <c r="N52" s="3">
        <v>0</v>
      </c>
      <c r="O52" s="19">
        <f>SUM(D52:N52)</f>
        <v>52</v>
      </c>
      <c r="P52" s="5">
        <f>O52-MIN(D52:N52)-SMALL(D52:N52,2)</f>
        <v>52</v>
      </c>
      <c r="Q52" s="2" t="str">
        <f>IF(COUNTIF(D52:N52,"&gt;0")&gt;=4,"TAK","NIE")</f>
        <v>NIE</v>
      </c>
      <c r="R52" s="12" t="str">
        <f>IF(Q52="TAK",MAX(R$13:R51)+1,"Nieklasyfikowany")</f>
        <v>Nieklasyfikowany</v>
      </c>
    </row>
    <row r="53" spans="1:18" ht="12.75">
      <c r="A53" s="1">
        <v>38</v>
      </c>
      <c r="B53" t="s">
        <v>66</v>
      </c>
      <c r="C53" t="s">
        <v>65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48</v>
      </c>
      <c r="K53" s="3">
        <v>0</v>
      </c>
      <c r="L53" s="3">
        <v>0</v>
      </c>
      <c r="M53" s="3">
        <v>0</v>
      </c>
      <c r="N53" s="3">
        <v>0</v>
      </c>
      <c r="O53" s="19">
        <f>SUM(D53:N53)</f>
        <v>48</v>
      </c>
      <c r="P53" s="5">
        <f>O53-MIN(D53:N53)-SMALL(D53:N53,2)</f>
        <v>48</v>
      </c>
      <c r="Q53" s="2" t="str">
        <f>IF(COUNTIF(D53:N53,"&gt;0")&gt;=4,"TAK","NIE")</f>
        <v>NIE</v>
      </c>
      <c r="R53" s="12" t="str">
        <f>IF(Q53="TAK",MAX(R$13:R52)+1,"Nieklasyfikowany")</f>
        <v>Nieklasyfikowany</v>
      </c>
    </row>
    <row r="54" spans="1:18" ht="12.75">
      <c r="A54" s="1">
        <v>39</v>
      </c>
      <c r="B54" t="s">
        <v>85</v>
      </c>
      <c r="C54" t="s">
        <v>90</v>
      </c>
      <c r="D54" s="3">
        <v>0</v>
      </c>
      <c r="E54">
        <v>0</v>
      </c>
      <c r="F54">
        <v>0</v>
      </c>
      <c r="G54" s="3">
        <v>0</v>
      </c>
      <c r="H54" s="3">
        <v>0</v>
      </c>
      <c r="I54" s="3">
        <v>0</v>
      </c>
      <c r="J54" s="3">
        <v>0</v>
      </c>
      <c r="K54" s="3">
        <v>48</v>
      </c>
      <c r="L54" s="3">
        <v>0</v>
      </c>
      <c r="M54" s="3">
        <v>0</v>
      </c>
      <c r="N54" s="3">
        <v>0</v>
      </c>
      <c r="O54" s="19">
        <f>SUM(D54:N54)</f>
        <v>48</v>
      </c>
      <c r="P54" s="5">
        <f>O54-MIN(D54:N54)-SMALL(D54:N54,2)</f>
        <v>48</v>
      </c>
      <c r="Q54" s="2" t="str">
        <f>IF(COUNTIF(D54:N54,"&gt;0")&gt;=4,"TAK","NIE")</f>
        <v>NIE</v>
      </c>
      <c r="R54" s="12" t="str">
        <f>IF(Q54="TAK",MAX(R$13:R53)+1,"Nieklasyfikowany")</f>
        <v>Nieklasyfikowany</v>
      </c>
    </row>
    <row r="55" spans="1:18" ht="12.75">
      <c r="A55" s="1">
        <v>40</v>
      </c>
      <c r="B55" t="s">
        <v>105</v>
      </c>
      <c r="C55" t="s">
        <v>106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48</v>
      </c>
      <c r="O55" s="19">
        <f>SUM(D55:N55)</f>
        <v>48</v>
      </c>
      <c r="P55" s="5">
        <f>O55-MIN(D55:N55)-SMALL(D55:N55,2)</f>
        <v>48</v>
      </c>
      <c r="Q55" s="2" t="str">
        <f>IF(COUNTIF(D55:N55,"&gt;0")&gt;=4,"TAK","NIE")</f>
        <v>NIE</v>
      </c>
      <c r="R55" s="12" t="str">
        <f>IF(Q55="TAK",MAX(R$13:R54)+1,"Nieklasyfikowany")</f>
        <v>Nieklasyfikowany</v>
      </c>
    </row>
    <row r="56" spans="1:18" ht="12.75">
      <c r="A56" s="1">
        <v>41</v>
      </c>
      <c r="B56" t="s">
        <v>67</v>
      </c>
      <c r="C56" t="s">
        <v>65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44</v>
      </c>
      <c r="K56" s="3">
        <v>0</v>
      </c>
      <c r="L56" s="3">
        <v>0</v>
      </c>
      <c r="M56" s="3">
        <v>0</v>
      </c>
      <c r="N56" s="3">
        <v>0</v>
      </c>
      <c r="O56" s="19">
        <f>SUM(D56:N56)</f>
        <v>44</v>
      </c>
      <c r="P56" s="5">
        <f>O56-MIN(D56:N56)-SMALL(D56:N56,2)</f>
        <v>44</v>
      </c>
      <c r="Q56" s="2" t="str">
        <f>IF(COUNTIF(D56:N56,"&gt;0")&gt;=4,"TAK","NIE")</f>
        <v>NIE</v>
      </c>
      <c r="R56" s="12" t="str">
        <f>IF(Q56="TAK",MAX(R$13:R55)+1,"Nieklasyfikowany")</f>
        <v>Nieklasyfikowany</v>
      </c>
    </row>
    <row r="57" spans="1:18" ht="12.75">
      <c r="A57" s="1">
        <v>42</v>
      </c>
      <c r="B57" t="s">
        <v>86</v>
      </c>
      <c r="C57" t="s">
        <v>77</v>
      </c>
      <c r="D57" s="3">
        <v>0</v>
      </c>
      <c r="E57">
        <v>0</v>
      </c>
      <c r="F57">
        <v>0</v>
      </c>
      <c r="G57" s="3">
        <v>0</v>
      </c>
      <c r="H57" s="3">
        <v>0</v>
      </c>
      <c r="I57" s="3">
        <v>0</v>
      </c>
      <c r="J57" s="3">
        <v>0</v>
      </c>
      <c r="K57" s="3">
        <v>44</v>
      </c>
      <c r="L57" s="3">
        <v>0</v>
      </c>
      <c r="M57" s="3">
        <v>0</v>
      </c>
      <c r="N57" s="3">
        <v>0</v>
      </c>
      <c r="O57" s="19">
        <f>SUM(D57:N57)</f>
        <v>44</v>
      </c>
      <c r="P57" s="5">
        <f>O57-MIN(D57:N57)-SMALL(D57:N57,2)</f>
        <v>44</v>
      </c>
      <c r="Q57" s="2" t="str">
        <f>IF(COUNTIF(D57:N57,"&gt;0")&gt;=4,"TAK","NIE")</f>
        <v>NIE</v>
      </c>
      <c r="R57" s="12" t="str">
        <f>IF(Q57="TAK",MAX(R$13:R56)+1,"Nieklasyfikowany")</f>
        <v>Nieklasyfikowany</v>
      </c>
    </row>
    <row r="58" spans="1:18" ht="12.75">
      <c r="A58" s="1">
        <v>43</v>
      </c>
      <c r="B58" t="s">
        <v>87</v>
      </c>
      <c r="C58" t="s">
        <v>91</v>
      </c>
      <c r="D58" s="3">
        <v>0</v>
      </c>
      <c r="E58">
        <v>0</v>
      </c>
      <c r="F58">
        <v>0</v>
      </c>
      <c r="G58" s="3">
        <v>0</v>
      </c>
      <c r="H58" s="3">
        <v>0</v>
      </c>
      <c r="I58" s="3">
        <v>0</v>
      </c>
      <c r="J58" s="3">
        <v>0</v>
      </c>
      <c r="K58" s="3">
        <v>40</v>
      </c>
      <c r="L58" s="3">
        <v>0</v>
      </c>
      <c r="M58" s="3">
        <v>0</v>
      </c>
      <c r="N58" s="3">
        <v>0</v>
      </c>
      <c r="O58" s="19">
        <f>SUM(D58:N58)</f>
        <v>40</v>
      </c>
      <c r="P58" s="5">
        <f>O58-MIN(D58:N58)-SMALL(D58:N58,2)</f>
        <v>40</v>
      </c>
      <c r="Q58" s="2" t="str">
        <f>IF(COUNTIF(D58:N58,"&gt;0")&gt;=4,"TAK","NIE")</f>
        <v>NIE</v>
      </c>
      <c r="R58" s="12" t="str">
        <f>IF(Q58="TAK",MAX(R$13:R57)+1,"Nieklasyfikowany")</f>
        <v>Nieklasyfikowany</v>
      </c>
    </row>
    <row r="59" spans="1:18" ht="12.75">
      <c r="A59" s="1">
        <v>44</v>
      </c>
      <c r="B59" s="4" t="s">
        <v>16</v>
      </c>
      <c r="C59" s="4" t="s">
        <v>9</v>
      </c>
      <c r="D59" s="3">
        <v>36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 s="19">
        <f>SUM(D59:N59)</f>
        <v>36</v>
      </c>
      <c r="P59" s="5">
        <f>O59-MIN(D59:N59)-SMALL(D59:N59,2)</f>
        <v>36</v>
      </c>
      <c r="Q59" s="2" t="str">
        <f>IF(COUNTIF(D59:N59,"&gt;0")&gt;=4,"TAK","NIE")</f>
        <v>NIE</v>
      </c>
      <c r="R59" s="12" t="str">
        <f>IF(Q59="TAK",MAX(R$13:R58)+1,"Nieklasyfikowany")</f>
        <v>Nieklasyfikowany</v>
      </c>
    </row>
    <row r="60" spans="1:18" ht="12.75">
      <c r="A60" s="1">
        <v>45</v>
      </c>
      <c r="B60" t="s">
        <v>88</v>
      </c>
      <c r="C60" t="s">
        <v>83</v>
      </c>
      <c r="D60" s="3">
        <v>0</v>
      </c>
      <c r="E60">
        <v>0</v>
      </c>
      <c r="F60">
        <v>0</v>
      </c>
      <c r="G60" s="3">
        <v>0</v>
      </c>
      <c r="H60" s="3">
        <v>0</v>
      </c>
      <c r="I60" s="3">
        <v>0</v>
      </c>
      <c r="J60" s="3">
        <v>0</v>
      </c>
      <c r="K60" s="3">
        <v>36</v>
      </c>
      <c r="L60" s="3">
        <v>0</v>
      </c>
      <c r="M60" s="3">
        <v>0</v>
      </c>
      <c r="N60" s="3">
        <v>0</v>
      </c>
      <c r="O60" s="19">
        <f>SUM(D60:N60)</f>
        <v>36</v>
      </c>
      <c r="P60" s="5">
        <f>O60-MIN(D60:N60)-SMALL(D60:N60,2)</f>
        <v>36</v>
      </c>
      <c r="Q60" s="2" t="str">
        <f>IF(COUNTIF(D60:N60,"&gt;0")&gt;=4,"TAK","NIE")</f>
        <v>NIE</v>
      </c>
      <c r="R60" s="12"/>
    </row>
    <row r="61" spans="1:18" ht="12.75">
      <c r="A61" s="1">
        <v>46</v>
      </c>
      <c r="B61" t="s">
        <v>69</v>
      </c>
      <c r="C61" t="s">
        <v>68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35</v>
      </c>
      <c r="K61" s="3">
        <v>0</v>
      </c>
      <c r="L61" s="3">
        <v>0</v>
      </c>
      <c r="M61" s="3">
        <v>0</v>
      </c>
      <c r="N61" s="3">
        <v>0</v>
      </c>
      <c r="O61" s="19">
        <f>SUM(D61:N61)</f>
        <v>35</v>
      </c>
      <c r="P61" s="5">
        <f>O61-MIN(D61:N61)-SMALL(D61:N61,2)</f>
        <v>35</v>
      </c>
      <c r="Q61" s="2" t="str">
        <f>IF(COUNTIF(D61:N61,"&gt;0")&gt;=4,"TAK","NIE")</f>
        <v>NIE</v>
      </c>
      <c r="R61" s="12"/>
    </row>
    <row r="62" spans="1:18" ht="12.75">
      <c r="A62" s="1">
        <v>47</v>
      </c>
      <c r="B62" t="s">
        <v>50</v>
      </c>
      <c r="C62" t="s">
        <v>9</v>
      </c>
      <c r="D62" s="3">
        <v>33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 s="19">
        <f>SUM(D62:N62)</f>
        <v>33</v>
      </c>
      <c r="P62" s="5">
        <f>O62-MIN(D62:N62)-SMALL(D62:N62,2)</f>
        <v>33</v>
      </c>
      <c r="Q62" s="2" t="str">
        <f>IF(COUNTIF(D62:N62,"&gt;0")&gt;=4,"TAK","NIE")</f>
        <v>NIE</v>
      </c>
      <c r="R62" s="12"/>
    </row>
    <row r="63" spans="1:18" ht="12.75">
      <c r="A63" s="1">
        <v>48</v>
      </c>
      <c r="B63" t="s">
        <v>70</v>
      </c>
      <c r="C63" t="s">
        <v>68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31.5</v>
      </c>
      <c r="K63" s="3">
        <v>0</v>
      </c>
      <c r="L63" s="3">
        <v>0</v>
      </c>
      <c r="M63" s="3">
        <v>0</v>
      </c>
      <c r="N63" s="3">
        <v>0</v>
      </c>
      <c r="O63" s="19">
        <f>SUM(D63:N63)</f>
        <v>31.5</v>
      </c>
      <c r="P63" s="5">
        <f>O63-MIN(D63:N63)-SMALL(D63:N63,2)</f>
        <v>31.5</v>
      </c>
      <c r="Q63" s="2" t="str">
        <f>IF(COUNTIF(D63:N63,"&gt;0")&gt;=4,"TAK","NIE")</f>
        <v>NIE</v>
      </c>
      <c r="R63" s="12"/>
    </row>
    <row r="64" spans="1:18" ht="12.75">
      <c r="A64" s="1">
        <v>49</v>
      </c>
      <c r="B64" t="s">
        <v>107</v>
      </c>
      <c r="C64" t="s">
        <v>106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30</v>
      </c>
      <c r="O64" s="19">
        <f>SUM(D64:N64)</f>
        <v>30</v>
      </c>
      <c r="P64" s="5">
        <f>O64-MIN(D64:N64)-SMALL(D64:N64,2)</f>
        <v>30</v>
      </c>
      <c r="Q64" s="2" t="str">
        <f>IF(COUNTIF(D64:N64,"&gt;0")&gt;=4,"TAK","NIE")</f>
        <v>NIE</v>
      </c>
      <c r="R64" s="12"/>
    </row>
    <row r="65" spans="1:18" ht="12.75">
      <c r="A65" s="1">
        <v>50</v>
      </c>
      <c r="B65" t="s">
        <v>51</v>
      </c>
      <c r="C65" t="s">
        <v>9</v>
      </c>
      <c r="D65" s="3">
        <v>25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 s="19">
        <f>SUM(D65:N65)</f>
        <v>25</v>
      </c>
      <c r="P65" s="5">
        <f>O65-MIN(D65:N65)-SMALL(D65:N65,2)</f>
        <v>25</v>
      </c>
      <c r="Q65" s="2" t="str">
        <f>IF(COUNTIF(D65:N65,"&gt;0")&gt;=4,"TAK","NIE")</f>
        <v>NIE</v>
      </c>
      <c r="R65" s="12"/>
    </row>
    <row r="66" spans="1:18" ht="12.75">
      <c r="A66" s="1">
        <v>51</v>
      </c>
      <c r="B66" t="s">
        <v>71</v>
      </c>
      <c r="C66" t="s">
        <v>65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16</v>
      </c>
      <c r="K66" s="3">
        <v>0</v>
      </c>
      <c r="L66" s="3">
        <v>0</v>
      </c>
      <c r="M66" s="3">
        <v>0</v>
      </c>
      <c r="N66" s="3">
        <v>0</v>
      </c>
      <c r="O66" s="19">
        <f>SUM(D66:N66)</f>
        <v>16</v>
      </c>
      <c r="P66" s="5">
        <f>O66-MIN(D66:N66)-SMALL(D66:N66,2)</f>
        <v>16</v>
      </c>
      <c r="Q66" s="2" t="str">
        <f>IF(COUNTIF(D66:N66,"&gt;0")&gt;=4,"TAK","NIE")</f>
        <v>NIE</v>
      </c>
      <c r="R66" s="12"/>
    </row>
    <row r="67" spans="1:18" ht="12.75">
      <c r="A67" s="1">
        <v>52</v>
      </c>
      <c r="B67" t="s">
        <v>72</v>
      </c>
      <c r="C67" t="s">
        <v>68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14</v>
      </c>
      <c r="K67" s="3">
        <v>0</v>
      </c>
      <c r="L67" s="3">
        <v>0</v>
      </c>
      <c r="M67" s="3">
        <v>0</v>
      </c>
      <c r="N67" s="3">
        <v>0</v>
      </c>
      <c r="O67" s="19">
        <f>SUM(D67:N67)</f>
        <v>14</v>
      </c>
      <c r="P67" s="5">
        <f>O67-MIN(D67:N67)-SMALL(D67:N67,2)</f>
        <v>14</v>
      </c>
      <c r="Q67" s="2" t="str">
        <f>IF(COUNTIF(D67:N67,"&gt;0")&gt;=4,"TAK","NIE")</f>
        <v>NIE</v>
      </c>
      <c r="R67" s="12"/>
    </row>
    <row r="68" spans="1:18" ht="12.75">
      <c r="A68" s="1"/>
      <c r="D68" s="3"/>
      <c r="O68" s="19"/>
      <c r="Q68" s="2"/>
      <c r="R68" s="12"/>
    </row>
    <row r="69" spans="1:18" ht="12.75">
      <c r="A69" s="1"/>
      <c r="C69" s="4"/>
      <c r="D69" s="3"/>
      <c r="O69" s="19"/>
      <c r="Q69" s="2"/>
      <c r="R69" s="12"/>
    </row>
    <row r="70" spans="1:18" ht="12.75">
      <c r="A70" s="1"/>
      <c r="D70" s="3"/>
      <c r="O70" s="19"/>
      <c r="Q70" s="2"/>
      <c r="R70" s="12"/>
    </row>
    <row r="71" spans="1:18" ht="12.75">
      <c r="A71" s="1"/>
      <c r="D71" s="3"/>
      <c r="O71" s="19"/>
      <c r="Q71" s="2"/>
      <c r="R71" s="12"/>
    </row>
    <row r="72" spans="1:18" ht="12.75">
      <c r="A72" s="1"/>
      <c r="C72" s="4"/>
      <c r="D72" s="3"/>
      <c r="O72" s="19"/>
      <c r="Q72" s="2"/>
      <c r="R72" s="12"/>
    </row>
    <row r="73" spans="1:18" ht="12.75">
      <c r="A73" s="1"/>
      <c r="D73" s="3"/>
      <c r="O73" s="19"/>
      <c r="Q73" s="2"/>
      <c r="R73" s="12"/>
    </row>
    <row r="74" spans="1:18" ht="12.75">
      <c r="A74" s="1"/>
      <c r="D74" s="3"/>
      <c r="O74" s="19"/>
      <c r="Q74" s="2"/>
      <c r="R74" s="12"/>
    </row>
    <row r="75" spans="1:15" ht="12.75">
      <c r="A75" s="1"/>
      <c r="B75" s="4"/>
      <c r="C75" s="4"/>
      <c r="D75" s="3"/>
      <c r="O75" s="19"/>
    </row>
    <row r="76" spans="1:15" ht="12.75">
      <c r="A76" s="1"/>
      <c r="B76" s="4"/>
      <c r="C76" s="4"/>
      <c r="D76" s="3"/>
      <c r="O76" s="19"/>
    </row>
    <row r="77" spans="1:15" ht="12.75">
      <c r="A77" s="1"/>
      <c r="B77" s="4"/>
      <c r="C77" s="4"/>
      <c r="D77" s="3"/>
      <c r="O77" s="19"/>
    </row>
    <row r="78" spans="1:15" ht="12.75">
      <c r="A78" s="1"/>
      <c r="B78" s="4"/>
      <c r="C78" s="4"/>
      <c r="D78" s="3"/>
      <c r="O78" s="19"/>
    </row>
    <row r="79" spans="1:15" ht="12.75">
      <c r="A79" s="1"/>
      <c r="B79" s="4"/>
      <c r="C79" s="4"/>
      <c r="D79" s="3"/>
      <c r="O79" s="19"/>
    </row>
    <row r="80" spans="1:15" ht="12.75">
      <c r="A80" s="1"/>
      <c r="B80" s="4"/>
      <c r="C80" s="4"/>
      <c r="D80" s="3"/>
      <c r="O80" s="19"/>
    </row>
  </sheetData>
  <sheetProtection/>
  <mergeCells count="13">
    <mergeCell ref="B9:C9"/>
    <mergeCell ref="B10:C10"/>
    <mergeCell ref="D6:S6"/>
    <mergeCell ref="B13:C13"/>
    <mergeCell ref="B3:C3"/>
    <mergeCell ref="B4:C4"/>
    <mergeCell ref="B5:C5"/>
    <mergeCell ref="D3:S3"/>
    <mergeCell ref="D4:S4"/>
    <mergeCell ref="B11:C11"/>
    <mergeCell ref="B6:C6"/>
    <mergeCell ref="B7:C7"/>
    <mergeCell ref="B8:C8"/>
  </mergeCells>
  <printOptions/>
  <pageMargins left="0.25" right="0.25" top="0.75" bottom="0.75" header="0.3" footer="0.3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Michał Mirosław</cp:lastModifiedBy>
  <cp:lastPrinted>2008-11-23T15:34:59Z</cp:lastPrinted>
  <dcterms:created xsi:type="dcterms:W3CDTF">2009-06-03T15:14:24Z</dcterms:created>
  <dcterms:modified xsi:type="dcterms:W3CDTF">2011-12-13T20:15:18Z</dcterms:modified>
  <cp:category/>
  <cp:version/>
  <cp:contentType/>
  <cp:contentStatus/>
</cp:coreProperties>
</file>