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76" windowWidth="154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<sst xmlns="http://schemas.openxmlformats.org/spreadsheetml/2006/main" count="55" uniqueCount="47">
  <si>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>Lp.</t>
  </si>
  <si>
    <t>Nazwisko i imię</t>
  </si>
  <si>
    <t>Klub</t>
  </si>
  <si>
    <t>Start Lublin</t>
  </si>
  <si>
    <t>S - Suma punktów</t>
  </si>
  <si>
    <t>S</t>
  </si>
  <si>
    <t>SO</t>
  </si>
  <si>
    <t>UKS Astra Leśniowice</t>
  </si>
  <si>
    <t>Zawiślak Żaneta</t>
  </si>
  <si>
    <t>Ceran Renata</t>
  </si>
  <si>
    <t>Chodel</t>
  </si>
  <si>
    <t>Klasyfikacja Juniorek do lat 18</t>
  </si>
  <si>
    <t>Jóźwicka Anna</t>
  </si>
  <si>
    <t>Kowalewska Joanna</t>
  </si>
  <si>
    <t>SO - Suma z odrzuceniem  2 najgorszych wyników</t>
  </si>
  <si>
    <t>Miejsce - miejsce w klasyfikacji z uwzględnieniem powyższego warunku</t>
  </si>
  <si>
    <t>Miejsce</t>
  </si>
  <si>
    <t>1- Lubartów –11.12.2010</t>
  </si>
  <si>
    <t>2 – Chodel – 6.02.2011</t>
  </si>
  <si>
    <t>3 - Kock - 3.04.2011</t>
  </si>
  <si>
    <t>4 - Kąkolewnica - 10.04.2011</t>
  </si>
  <si>
    <t>5 - Tomaszów Lub. - 28.05.2011</t>
  </si>
  <si>
    <t>6 - Kłoczew - 5.06.2011</t>
  </si>
  <si>
    <t>7- Janów Lubelski - 19.06.2011</t>
  </si>
  <si>
    <t>Geleta Agnieszka</t>
  </si>
  <si>
    <t>Iwanek Barbaba</t>
  </si>
  <si>
    <t>Urban Anna</t>
  </si>
  <si>
    <t>Lubartów</t>
  </si>
  <si>
    <t>Ceran Magdalena</t>
  </si>
  <si>
    <t>UKS Gim Dwójka Tomaszów Lub.</t>
  </si>
  <si>
    <t>Talarowska Monika</t>
  </si>
  <si>
    <t>Żądło Anna</t>
  </si>
  <si>
    <t>Savchuk Julia</t>
  </si>
  <si>
    <t>Lwów</t>
  </si>
  <si>
    <t>8 - Białopole - 12.11.2011</t>
  </si>
  <si>
    <t>&gt; 4 turn - czy zawodnik uczestniczył w minimum 4 turniejów (wymóg regulaminowy)</t>
  </si>
  <si>
    <t>&gt; 4 turn.</t>
  </si>
  <si>
    <t>Florek Irmina</t>
  </si>
  <si>
    <t>UKS Arka Wojsławice</t>
  </si>
  <si>
    <t>Koniczuk Paulina</t>
  </si>
  <si>
    <t>GOKiT Dorohusk</t>
  </si>
  <si>
    <t>Nowaczek Kinga</t>
  </si>
  <si>
    <t>Górnik Klaudia</t>
  </si>
  <si>
    <t>Kopeć Katarzyna</t>
  </si>
  <si>
    <t>9 - Biłgoraj - 27.11.2011</t>
  </si>
  <si>
    <t>10 - Lubartów 3.12.2011</t>
  </si>
  <si>
    <t>11 - Lublin - 11.12.2011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</si>
</sst>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1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PageLayoutView="0" workbookViewId="0" topLeftCell="A4">
      <selection activeCell="C12" sqref="C12"/>
    </sheetView>
  </sheetViews>
  <sheetFormatPr defaultColWidth="11.7109375" defaultRowHeight="12.75"/>
  <cols>
    <col min="1" max="1" width="4.8515625" style="0" customWidth="1"/>
    <col min="2" max="2" width="28.00390625" style="0" customWidth="1"/>
    <col min="3" max="3" width="28.8515625" style="0" customWidth="1"/>
    <col min="4" max="14" width="6.7109375" style="0" customWidth="1"/>
    <col min="15" max="15" width="7.57421875" style="1" customWidth="1"/>
    <col min="16" max="16" width="7.8515625" style="5" customWidth="1"/>
    <col min="17" max="17" width="11.7109375" style="7" customWidth="1"/>
    <col min="18" max="18" width="17.57421875" style="7" customWidth="1"/>
  </cols>
  <sheetData>
    <row r="1" spans="2:4" ht="12.75">
      <c r="B1" s="1" t="s">
        <v>11</v>
      </c>
      <c r="C1" s="1"/>
      <c r="D1" s="1"/>
    </row>
    <row r="2" spans="2:4" ht="12.75">
      <c r="B2" s="1"/>
      <c r="C2" s="1"/>
      <c r="D2" s="1"/>
    </row>
    <row r="3" spans="2:19" ht="12.75">
      <c r="B3" s="16" t="s">
        <v>17</v>
      </c>
      <c r="C3" s="16"/>
      <c r="D3" s="19" t="s">
        <v>4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7"/>
    </row>
    <row r="4" spans="2:19" ht="12.75">
      <c r="B4" s="16" t="s">
        <v>18</v>
      </c>
      <c r="C4" s="16"/>
      <c r="D4" s="18" t="s">
        <v>14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7"/>
    </row>
    <row r="5" spans="2:19" ht="12.75">
      <c r="B5" s="16" t="s">
        <v>19</v>
      </c>
      <c r="C5" s="16"/>
      <c r="D5" s="14" t="s">
        <v>35</v>
      </c>
      <c r="E5" s="9"/>
      <c r="F5" s="9"/>
      <c r="G5" s="9"/>
      <c r="H5" s="9"/>
      <c r="I5" s="9"/>
      <c r="J5" s="9"/>
      <c r="K5" s="9"/>
      <c r="L5" s="9"/>
      <c r="M5" s="15"/>
      <c r="N5" s="13"/>
      <c r="O5" s="8"/>
      <c r="P5" s="9"/>
      <c r="Q5" s="10"/>
      <c r="R5" s="10"/>
      <c r="S5" s="7"/>
    </row>
    <row r="6" spans="2:19" ht="12.75">
      <c r="B6" s="16" t="s">
        <v>20</v>
      </c>
      <c r="C6" s="16"/>
      <c r="D6" s="18" t="s">
        <v>15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7"/>
    </row>
    <row r="7" spans="2:19" ht="12.75">
      <c r="B7" s="16" t="s">
        <v>21</v>
      </c>
      <c r="C7" s="16"/>
      <c r="P7" s="4"/>
      <c r="Q7" s="11"/>
      <c r="S7" s="7"/>
    </row>
    <row r="8" spans="2:19" ht="12.75">
      <c r="B8" s="16" t="s">
        <v>22</v>
      </c>
      <c r="C8" s="17"/>
      <c r="D8" s="1"/>
      <c r="P8"/>
      <c r="S8" s="7"/>
    </row>
    <row r="9" spans="2:19" ht="12.75">
      <c r="B9" s="16" t="s">
        <v>23</v>
      </c>
      <c r="C9" s="16"/>
      <c r="D9" s="1"/>
      <c r="P9"/>
      <c r="S9" s="7"/>
    </row>
    <row r="10" spans="2:19" ht="12.75">
      <c r="B10" s="16" t="s">
        <v>34</v>
      </c>
      <c r="C10" s="16"/>
      <c r="D10" s="1"/>
      <c r="P10"/>
      <c r="S10" s="7"/>
    </row>
    <row r="11" spans="2:19" ht="12.75">
      <c r="B11" s="16" t="s">
        <v>44</v>
      </c>
      <c r="C11" s="16"/>
      <c r="D11" s="1"/>
      <c r="P11"/>
      <c r="S11" s="7"/>
    </row>
    <row r="12" spans="2:19" ht="12.75">
      <c r="B12" s="1" t="s">
        <v>45</v>
      </c>
      <c r="D12" s="1"/>
      <c r="P12"/>
      <c r="S12" s="7"/>
    </row>
    <row r="13" spans="2:19" ht="12.75">
      <c r="B13" s="16" t="s">
        <v>46</v>
      </c>
      <c r="C13" s="16"/>
      <c r="D13" s="1"/>
      <c r="P13"/>
      <c r="S13" s="7"/>
    </row>
    <row r="14" spans="2:19" ht="12.75">
      <c r="B14" s="8"/>
      <c r="C14" s="8"/>
      <c r="D14" s="1"/>
      <c r="P14"/>
      <c r="S14" s="7"/>
    </row>
    <row r="15" spans="1:18" ht="12.75">
      <c r="A15" s="1" t="s">
        <v>0</v>
      </c>
      <c r="B15" s="1" t="s">
        <v>1</v>
      </c>
      <c r="C15" s="1" t="s">
        <v>2</v>
      </c>
      <c r="D15" s="2">
        <v>1</v>
      </c>
      <c r="E15" s="2">
        <v>2</v>
      </c>
      <c r="F15" s="2">
        <v>3</v>
      </c>
      <c r="G15" s="2">
        <v>4</v>
      </c>
      <c r="H15" s="2">
        <v>5</v>
      </c>
      <c r="I15" s="2">
        <v>6</v>
      </c>
      <c r="J15" s="2">
        <v>7</v>
      </c>
      <c r="K15" s="2">
        <v>8</v>
      </c>
      <c r="L15" s="2">
        <v>9</v>
      </c>
      <c r="M15" s="2">
        <v>10</v>
      </c>
      <c r="N15" s="2">
        <v>11</v>
      </c>
      <c r="O15" s="2" t="s">
        <v>5</v>
      </c>
      <c r="P15" s="6" t="s">
        <v>6</v>
      </c>
      <c r="Q15" s="1" t="s">
        <v>36</v>
      </c>
      <c r="R15" s="1" t="s">
        <v>16</v>
      </c>
    </row>
    <row r="16" spans="1:18" ht="12.75">
      <c r="A16" s="1">
        <v>1</v>
      </c>
      <c r="B16" s="4" t="s">
        <v>8</v>
      </c>
      <c r="C16" s="4" t="s">
        <v>7</v>
      </c>
      <c r="D16" s="3">
        <v>105</v>
      </c>
      <c r="E16">
        <v>115</v>
      </c>
      <c r="F16">
        <v>95</v>
      </c>
      <c r="G16">
        <v>135</v>
      </c>
      <c r="H16">
        <v>0</v>
      </c>
      <c r="I16">
        <v>105</v>
      </c>
      <c r="J16">
        <v>86</v>
      </c>
      <c r="K16">
        <v>105</v>
      </c>
      <c r="L16">
        <v>105</v>
      </c>
      <c r="M16">
        <v>125</v>
      </c>
      <c r="N16">
        <v>75</v>
      </c>
      <c r="O16" s="20">
        <f aca="true" t="shared" si="0" ref="O16:O31">SUM(D16:N16)</f>
        <v>1051</v>
      </c>
      <c r="P16" s="5">
        <f aca="true" t="shared" si="1" ref="P16:P31">O16-MIN(D16:N16)-SMALL(D16:N16,2)</f>
        <v>976</v>
      </c>
      <c r="Q16" s="2" t="str">
        <f aca="true" t="shared" si="2" ref="Q16:Q31">IF(COUNTIF(D16:N16,"&gt;0")&gt;=4,"TAK","NIE")</f>
        <v>TAK</v>
      </c>
      <c r="R16" s="2">
        <f>IF(Q16="TAK",MAX(R$13:R15)+1,"Nieklasyfikowana")</f>
        <v>1</v>
      </c>
    </row>
    <row r="17" spans="1:18" ht="12.75">
      <c r="A17" s="1">
        <v>2</v>
      </c>
      <c r="B17" s="4" t="s">
        <v>24</v>
      </c>
      <c r="C17" s="4" t="s">
        <v>7</v>
      </c>
      <c r="D17" s="3">
        <v>67</v>
      </c>
      <c r="E17">
        <v>0</v>
      </c>
      <c r="F17">
        <v>86</v>
      </c>
      <c r="G17">
        <v>0</v>
      </c>
      <c r="H17">
        <v>0</v>
      </c>
      <c r="I17">
        <v>0</v>
      </c>
      <c r="J17">
        <v>0</v>
      </c>
      <c r="K17">
        <v>68</v>
      </c>
      <c r="L17">
        <v>77</v>
      </c>
      <c r="M17">
        <v>0</v>
      </c>
      <c r="N17">
        <v>0</v>
      </c>
      <c r="O17" s="20">
        <f t="shared" si="0"/>
        <v>298</v>
      </c>
      <c r="P17" s="5">
        <f t="shared" si="1"/>
        <v>298</v>
      </c>
      <c r="Q17" s="2" t="str">
        <f t="shared" si="2"/>
        <v>TAK</v>
      </c>
      <c r="R17" s="2">
        <f>IF(Q17="TAK",MAX(R$13:R16)+1,"Nieklasyfikowana")</f>
        <v>2</v>
      </c>
    </row>
    <row r="18" spans="1:18" ht="12.75">
      <c r="A18" s="1">
        <v>3</v>
      </c>
      <c r="B18" t="s">
        <v>32</v>
      </c>
      <c r="C18" s="4" t="s">
        <v>33</v>
      </c>
      <c r="D18" s="3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135</v>
      </c>
      <c r="L18">
        <v>135</v>
      </c>
      <c r="M18">
        <v>0</v>
      </c>
      <c r="N18">
        <v>0</v>
      </c>
      <c r="O18" s="20">
        <f t="shared" si="0"/>
        <v>270</v>
      </c>
      <c r="P18" s="5">
        <f t="shared" si="1"/>
        <v>270</v>
      </c>
      <c r="Q18" s="2" t="str">
        <f t="shared" si="2"/>
        <v>NIE</v>
      </c>
      <c r="R18" s="12" t="str">
        <f>IF(Q18="TAK",MAX(R$13:R17)+1,"Nieklasyfikowana")</f>
        <v>Nieklasyfikowana</v>
      </c>
    </row>
    <row r="19" spans="1:18" ht="12.75">
      <c r="A19" s="1">
        <v>4</v>
      </c>
      <c r="B19" t="s">
        <v>31</v>
      </c>
      <c r="C19" s="4" t="s">
        <v>29</v>
      </c>
      <c r="D19" s="3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125</v>
      </c>
      <c r="K19">
        <v>0</v>
      </c>
      <c r="L19">
        <v>0</v>
      </c>
      <c r="M19">
        <v>0</v>
      </c>
      <c r="N19">
        <v>0</v>
      </c>
      <c r="O19" s="20">
        <f t="shared" si="0"/>
        <v>125</v>
      </c>
      <c r="P19" s="5">
        <f t="shared" si="1"/>
        <v>125</v>
      </c>
      <c r="Q19" s="2" t="str">
        <f t="shared" si="2"/>
        <v>NIE</v>
      </c>
      <c r="R19" s="12" t="str">
        <f>IF(Q19="TAK",MAX(R$13:R18)+1,"Nieklasyfikowana")</f>
        <v>Nieklasyfikowana</v>
      </c>
    </row>
    <row r="20" spans="1:18" ht="12.75">
      <c r="A20" s="1">
        <v>5</v>
      </c>
      <c r="B20" t="s">
        <v>30</v>
      </c>
      <c r="C20" s="4" t="s">
        <v>29</v>
      </c>
      <c r="D20" s="3">
        <v>0</v>
      </c>
      <c r="E20">
        <v>0</v>
      </c>
      <c r="F20">
        <v>0</v>
      </c>
      <c r="G20">
        <v>0</v>
      </c>
      <c r="H20">
        <v>95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 s="20">
        <f t="shared" si="0"/>
        <v>95</v>
      </c>
      <c r="P20" s="5">
        <f t="shared" si="1"/>
        <v>95</v>
      </c>
      <c r="Q20" s="2" t="str">
        <f t="shared" si="2"/>
        <v>NIE</v>
      </c>
      <c r="R20" s="12" t="str">
        <f>IF(Q20="TAK",MAX(R$13:R19)+1,"Nieklasyfikowana")</f>
        <v>Nieklasyfikowana</v>
      </c>
    </row>
    <row r="21" spans="1:18" ht="12.75">
      <c r="A21" s="1">
        <v>6</v>
      </c>
      <c r="B21" t="s">
        <v>37</v>
      </c>
      <c r="C21" s="4" t="s">
        <v>38</v>
      </c>
      <c r="D21" s="3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77</v>
      </c>
      <c r="L21">
        <v>0</v>
      </c>
      <c r="M21">
        <v>0</v>
      </c>
      <c r="N21">
        <v>0</v>
      </c>
      <c r="O21" s="20">
        <f t="shared" si="0"/>
        <v>77</v>
      </c>
      <c r="P21" s="5">
        <f t="shared" si="1"/>
        <v>77</v>
      </c>
      <c r="Q21" s="2" t="str">
        <f t="shared" si="2"/>
        <v>NIE</v>
      </c>
      <c r="R21" s="12" t="str">
        <f>IF(Q21="TAK",MAX(R$13:R20)+1,"Nieklasyfikowana")</f>
        <v>Nieklasyfikowana</v>
      </c>
    </row>
    <row r="22" spans="1:18" ht="12.75">
      <c r="A22" s="1">
        <v>7</v>
      </c>
      <c r="B22" s="4" t="s">
        <v>12</v>
      </c>
      <c r="C22" s="4" t="s">
        <v>3</v>
      </c>
      <c r="D22" s="3">
        <v>0</v>
      </c>
      <c r="E22">
        <v>67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 s="20">
        <f t="shared" si="0"/>
        <v>67</v>
      </c>
      <c r="P22" s="5">
        <f t="shared" si="1"/>
        <v>67</v>
      </c>
      <c r="Q22" s="2" t="str">
        <f t="shared" si="2"/>
        <v>NIE</v>
      </c>
      <c r="R22" s="12" t="str">
        <f>IF(Q22="TAK",MAX(R$13:R21)+1,"Nieklasyfikowana")</f>
        <v>Nieklasyfikowana</v>
      </c>
    </row>
    <row r="23" spans="1:18" ht="12.75">
      <c r="A23" s="1">
        <v>8</v>
      </c>
      <c r="B23" t="s">
        <v>39</v>
      </c>
      <c r="C23" s="4" t="s">
        <v>40</v>
      </c>
      <c r="D23" s="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64</v>
      </c>
      <c r="L23">
        <v>0</v>
      </c>
      <c r="M23">
        <v>0</v>
      </c>
      <c r="N23">
        <v>0</v>
      </c>
      <c r="O23" s="20">
        <f t="shared" si="0"/>
        <v>64</v>
      </c>
      <c r="P23" s="5">
        <f t="shared" si="1"/>
        <v>64</v>
      </c>
      <c r="Q23" s="2" t="str">
        <f t="shared" si="2"/>
        <v>NIE</v>
      </c>
      <c r="R23" s="12" t="str">
        <f>IF(Q23="TAK",MAX(R$13:R22)+1,"Nieklasyfikowana")</f>
        <v>Nieklasyfikowana</v>
      </c>
    </row>
    <row r="24" spans="1:18" ht="12.75">
      <c r="A24" s="1">
        <v>9</v>
      </c>
      <c r="B24" t="s">
        <v>28</v>
      </c>
      <c r="C24" s="4" t="s">
        <v>10</v>
      </c>
      <c r="D24">
        <v>0</v>
      </c>
      <c r="E24">
        <v>59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 s="20">
        <f t="shared" si="0"/>
        <v>59</v>
      </c>
      <c r="P24" s="5">
        <f t="shared" si="1"/>
        <v>59</v>
      </c>
      <c r="Q24" s="2" t="str">
        <f t="shared" si="2"/>
        <v>NIE</v>
      </c>
      <c r="R24" s="12" t="str">
        <f>IF(Q24="TAK",MAX(R$13:R23)+1,"Nieklasyfikowana")</f>
        <v>Nieklasyfikowana</v>
      </c>
    </row>
    <row r="25" spans="1:18" ht="12.75">
      <c r="A25" s="1">
        <v>10</v>
      </c>
      <c r="B25" t="s">
        <v>41</v>
      </c>
      <c r="C25" s="4" t="s">
        <v>38</v>
      </c>
      <c r="D25" s="3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52.5</v>
      </c>
      <c r="L25">
        <v>0</v>
      </c>
      <c r="M25">
        <v>0</v>
      </c>
      <c r="N25">
        <v>0</v>
      </c>
      <c r="O25" s="20">
        <f t="shared" si="0"/>
        <v>52.5</v>
      </c>
      <c r="P25" s="5">
        <f t="shared" si="1"/>
        <v>52.5</v>
      </c>
      <c r="Q25" s="2" t="str">
        <f t="shared" si="2"/>
        <v>NIE</v>
      </c>
      <c r="R25" s="12" t="str">
        <f>IF(Q25="TAK",MAX(R$13:R24)+1,"Nieklasyfikowana")</f>
        <v>Nieklasyfikowana</v>
      </c>
    </row>
    <row r="26" spans="1:18" ht="12.75">
      <c r="A26" s="1">
        <v>11</v>
      </c>
      <c r="B26" t="s">
        <v>13</v>
      </c>
      <c r="C26" s="4" t="s">
        <v>10</v>
      </c>
      <c r="D26" s="3">
        <v>0</v>
      </c>
      <c r="E26">
        <v>51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 s="20">
        <f t="shared" si="0"/>
        <v>51</v>
      </c>
      <c r="P26" s="5">
        <f t="shared" si="1"/>
        <v>51</v>
      </c>
      <c r="Q26" s="2" t="str">
        <f t="shared" si="2"/>
        <v>NIE</v>
      </c>
      <c r="R26" s="12" t="str">
        <f>IF(Q26="TAK",MAX(R$13:R25)+1,"Nieklasyfikowana")</f>
        <v>Nieklasyfikowana</v>
      </c>
    </row>
    <row r="27" spans="1:18" ht="12.75">
      <c r="A27" s="1">
        <v>12</v>
      </c>
      <c r="B27" t="s">
        <v>42</v>
      </c>
      <c r="C27" s="4" t="s">
        <v>38</v>
      </c>
      <c r="D27" s="3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42</v>
      </c>
      <c r="L27">
        <v>0</v>
      </c>
      <c r="M27">
        <v>0</v>
      </c>
      <c r="N27">
        <v>0</v>
      </c>
      <c r="O27" s="20">
        <f t="shared" si="0"/>
        <v>42</v>
      </c>
      <c r="P27" s="5">
        <f t="shared" si="1"/>
        <v>42</v>
      </c>
      <c r="Q27" s="2" t="str">
        <f t="shared" si="2"/>
        <v>NIE</v>
      </c>
      <c r="R27" s="12" t="str">
        <f>IF(Q27="TAK",MAX(R$13:R26)+1,"Nieklasyfikowana")</f>
        <v>Nieklasyfikowana</v>
      </c>
    </row>
    <row r="28" spans="1:18" ht="12.75">
      <c r="A28" s="1">
        <v>13</v>
      </c>
      <c r="B28" s="4" t="s">
        <v>9</v>
      </c>
      <c r="C28" s="4" t="s">
        <v>10</v>
      </c>
      <c r="D28" s="3">
        <v>0</v>
      </c>
      <c r="E28">
        <v>40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 s="20">
        <f t="shared" si="0"/>
        <v>40</v>
      </c>
      <c r="P28" s="5">
        <f t="shared" si="1"/>
        <v>40</v>
      </c>
      <c r="Q28" s="2" t="str">
        <f t="shared" si="2"/>
        <v>NIE</v>
      </c>
      <c r="R28" s="12" t="str">
        <f>IF(Q28="TAK",MAX(R$13:R27)+1,"Nieklasyfikowana")</f>
        <v>Nieklasyfikowana</v>
      </c>
    </row>
    <row r="29" spans="1:18" ht="12.75">
      <c r="A29" s="1">
        <v>14</v>
      </c>
      <c r="B29" t="s">
        <v>43</v>
      </c>
      <c r="C29" s="4" t="s">
        <v>7</v>
      </c>
      <c r="D29" s="3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39</v>
      </c>
      <c r="L29">
        <v>0</v>
      </c>
      <c r="M29">
        <v>0</v>
      </c>
      <c r="N29">
        <v>0</v>
      </c>
      <c r="O29" s="20">
        <f t="shared" si="0"/>
        <v>39</v>
      </c>
      <c r="P29" s="5">
        <f t="shared" si="1"/>
        <v>39</v>
      </c>
      <c r="Q29" s="2" t="str">
        <f t="shared" si="2"/>
        <v>NIE</v>
      </c>
      <c r="R29" s="12" t="str">
        <f>IF(Q29="TAK",MAX(R$13:R28)+1,"Nieklasyfikowana")</f>
        <v>Nieklasyfikowana</v>
      </c>
    </row>
    <row r="30" spans="1:18" ht="12.75">
      <c r="A30" s="1">
        <v>15</v>
      </c>
      <c r="B30" t="s">
        <v>25</v>
      </c>
      <c r="C30" s="4" t="s">
        <v>27</v>
      </c>
      <c r="D30" s="3">
        <v>23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 s="20">
        <f t="shared" si="0"/>
        <v>23</v>
      </c>
      <c r="P30" s="5">
        <f t="shared" si="1"/>
        <v>23</v>
      </c>
      <c r="Q30" s="2" t="str">
        <f t="shared" si="2"/>
        <v>NIE</v>
      </c>
      <c r="R30" s="12" t="str">
        <f>IF(Q30="TAK",MAX(R$13:R29)+1,"Nieklasyfikowana")</f>
        <v>Nieklasyfikowana</v>
      </c>
    </row>
    <row r="31" spans="1:18" ht="12.75">
      <c r="A31" s="1">
        <v>16</v>
      </c>
      <c r="B31" t="s">
        <v>26</v>
      </c>
      <c r="C31" s="4" t="s">
        <v>27</v>
      </c>
      <c r="D31">
        <v>8.5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 s="20">
        <f t="shared" si="0"/>
        <v>8.5</v>
      </c>
      <c r="P31" s="5">
        <f t="shared" si="1"/>
        <v>8.5</v>
      </c>
      <c r="Q31" s="2" t="str">
        <f t="shared" si="2"/>
        <v>NIE</v>
      </c>
      <c r="R31" s="12" t="str">
        <f>IF(Q31="TAK",MAX(R$13:R30)+1,"Nieklasyfikowana")</f>
        <v>Nieklasyfikowana</v>
      </c>
    </row>
    <row r="32" spans="1:18" ht="12.75">
      <c r="A32" s="1"/>
      <c r="C32" s="4"/>
      <c r="D32" s="3"/>
      <c r="O32" s="20"/>
      <c r="Q32" s="12"/>
      <c r="R32" s="12"/>
    </row>
    <row r="33" spans="1:15" ht="12.75">
      <c r="A33" s="1"/>
      <c r="D33" s="3"/>
      <c r="O33" s="20"/>
    </row>
    <row r="34" spans="1:15" ht="12.75">
      <c r="A34" s="1"/>
      <c r="O34" s="20"/>
    </row>
    <row r="35" spans="1:15" ht="12.75">
      <c r="A35" s="1"/>
      <c r="O35" s="20"/>
    </row>
    <row r="36" spans="1:15" ht="12.75">
      <c r="A36" s="1"/>
      <c r="O36" s="20"/>
    </row>
    <row r="37" spans="1:15" ht="12.75">
      <c r="A37" s="1"/>
      <c r="O37" s="20"/>
    </row>
    <row r="38" spans="1:15" ht="12.75">
      <c r="A38" s="1"/>
      <c r="O38" s="20"/>
    </row>
    <row r="39" spans="1:15" ht="12.75">
      <c r="A39" s="1"/>
      <c r="O39" s="20"/>
    </row>
    <row r="40" spans="1:15" ht="12.75">
      <c r="A40" s="1"/>
      <c r="D40" s="3"/>
      <c r="O40" s="20"/>
    </row>
    <row r="41" spans="1:15" ht="12.75">
      <c r="A41" s="1"/>
      <c r="D41" s="3"/>
      <c r="O41" s="20"/>
    </row>
    <row r="42" spans="1:15" ht="12.75">
      <c r="A42" s="1"/>
      <c r="O42" s="20"/>
    </row>
    <row r="43" spans="1:15" ht="12.75">
      <c r="A43" s="1"/>
      <c r="D43" s="3"/>
      <c r="O43" s="20"/>
    </row>
    <row r="44" spans="1:15" ht="12.75">
      <c r="A44" s="1"/>
      <c r="O44" s="20"/>
    </row>
    <row r="45" spans="1:15" ht="12.75">
      <c r="A45" s="1"/>
      <c r="D45" s="3"/>
      <c r="O45" s="20"/>
    </row>
    <row r="46" spans="1:15" ht="12.75">
      <c r="A46" s="1"/>
      <c r="O46" s="20"/>
    </row>
    <row r="47" spans="1:15" ht="12.75">
      <c r="A47" s="1"/>
      <c r="O47" s="20"/>
    </row>
    <row r="48" spans="1:15" ht="12.75">
      <c r="A48" s="1"/>
      <c r="D48" s="3"/>
      <c r="O48" s="20"/>
    </row>
    <row r="49" spans="1:15" ht="12.75">
      <c r="A49" s="1"/>
      <c r="O49" s="20"/>
    </row>
    <row r="50" spans="1:15" ht="12.75">
      <c r="A50" s="1"/>
      <c r="O50" s="20"/>
    </row>
    <row r="51" spans="1:15" ht="12.75">
      <c r="A51" s="1"/>
      <c r="O51" s="20"/>
    </row>
    <row r="52" spans="1:15" ht="12.75">
      <c r="A52" s="1"/>
      <c r="D52" s="3"/>
      <c r="O52" s="20"/>
    </row>
    <row r="53" spans="1:15" ht="12.75">
      <c r="A53" s="1"/>
      <c r="O53" s="20"/>
    </row>
    <row r="54" spans="1:15" ht="12.75">
      <c r="A54" s="1"/>
      <c r="O54" s="20"/>
    </row>
    <row r="55" spans="1:15" ht="12.75">
      <c r="A55" s="1"/>
      <c r="D55" s="3"/>
      <c r="O55" s="20"/>
    </row>
    <row r="56" spans="1:15" ht="12.75">
      <c r="A56" s="1"/>
      <c r="O56" s="20"/>
    </row>
    <row r="57" spans="1:15" ht="12.75">
      <c r="A57" s="1"/>
      <c r="O57" s="20"/>
    </row>
    <row r="58" spans="1:15" ht="12.75">
      <c r="A58" s="1"/>
      <c r="D58" s="3"/>
      <c r="O58" s="20"/>
    </row>
    <row r="59" spans="1:15" ht="12.75">
      <c r="A59" s="1"/>
      <c r="D59" s="3"/>
      <c r="O59" s="20"/>
    </row>
    <row r="60" spans="1:15" ht="12.75">
      <c r="A60" s="1"/>
      <c r="D60" s="3"/>
      <c r="O60" s="20"/>
    </row>
    <row r="61" spans="1:15" ht="12.75">
      <c r="A61" s="1"/>
      <c r="D61" s="3"/>
      <c r="O61" s="20"/>
    </row>
    <row r="62" spans="1:15" ht="12.75">
      <c r="A62" s="1"/>
      <c r="O62" s="20"/>
    </row>
    <row r="63" spans="1:15" ht="12.75">
      <c r="A63" s="1"/>
      <c r="D63" s="3"/>
      <c r="O63" s="20"/>
    </row>
    <row r="64" spans="1:15" ht="12.75">
      <c r="A64" s="1"/>
      <c r="D64" s="3"/>
      <c r="O64" s="20"/>
    </row>
    <row r="65" spans="1:15" ht="12.75">
      <c r="A65" s="1"/>
      <c r="D65" s="3"/>
      <c r="O65" s="20"/>
    </row>
    <row r="66" spans="1:15" ht="12.75">
      <c r="A66" s="1"/>
      <c r="D66" s="3"/>
      <c r="O66" s="20"/>
    </row>
    <row r="67" spans="1:15" ht="12.75">
      <c r="A67" s="1"/>
      <c r="D67" s="3"/>
      <c r="O67" s="20"/>
    </row>
    <row r="68" spans="1:15" ht="12.75">
      <c r="A68" s="1"/>
      <c r="O68" s="20"/>
    </row>
    <row r="69" spans="1:15" ht="12.75">
      <c r="A69" s="1"/>
      <c r="D69" s="3"/>
      <c r="O69" s="20"/>
    </row>
    <row r="70" spans="1:15" ht="12.75">
      <c r="A70" s="1"/>
      <c r="D70" s="3"/>
      <c r="O70" s="20"/>
    </row>
    <row r="71" spans="1:15" ht="12.75">
      <c r="A71" s="1"/>
      <c r="D71" s="3"/>
      <c r="O71" s="20"/>
    </row>
    <row r="72" spans="1:15" ht="12.75">
      <c r="A72" s="1"/>
      <c r="O72" s="20"/>
    </row>
    <row r="73" spans="1:15" ht="12.75">
      <c r="A73" s="1"/>
      <c r="O73" s="20"/>
    </row>
    <row r="74" spans="1:15" ht="12.75">
      <c r="A74" s="1"/>
      <c r="O74" s="20"/>
    </row>
    <row r="75" spans="1:15" ht="12.75">
      <c r="A75" s="1"/>
      <c r="D75" s="3"/>
      <c r="O75" s="20"/>
    </row>
    <row r="76" spans="1:15" ht="12.75">
      <c r="A76" s="1"/>
      <c r="D76" s="3"/>
      <c r="O76" s="20"/>
    </row>
    <row r="77" spans="1:15" ht="12.75">
      <c r="A77" s="1"/>
      <c r="D77" s="3"/>
      <c r="O77" s="20"/>
    </row>
    <row r="78" spans="1:15" ht="12.75">
      <c r="A78" s="1"/>
      <c r="O78" s="20"/>
    </row>
    <row r="79" spans="1:15" ht="12.75">
      <c r="A79" s="1"/>
      <c r="O79" s="20"/>
    </row>
    <row r="80" spans="1:15" ht="12.75">
      <c r="A80" s="1"/>
      <c r="O80" s="20"/>
    </row>
    <row r="81" spans="1:15" ht="12.75">
      <c r="A81" s="1"/>
      <c r="D81" s="3"/>
      <c r="O81" s="20"/>
    </row>
    <row r="82" spans="1:15" ht="12.75">
      <c r="A82" s="1"/>
      <c r="D82" s="3"/>
      <c r="O82" s="20"/>
    </row>
    <row r="83" spans="1:15" ht="12.75">
      <c r="A83" s="1"/>
      <c r="D83" s="3"/>
      <c r="O83" s="20"/>
    </row>
    <row r="84" spans="1:15" ht="12.75">
      <c r="A84" s="1"/>
      <c r="O84" s="20"/>
    </row>
    <row r="85" spans="1:15" ht="12.75">
      <c r="A85" s="1"/>
      <c r="O85" s="20"/>
    </row>
    <row r="86" spans="1:15" ht="12.75">
      <c r="A86" s="1"/>
      <c r="D86" s="3"/>
      <c r="O86" s="20"/>
    </row>
    <row r="87" spans="1:16" ht="12.75">
      <c r="A87" s="1"/>
      <c r="O87" s="20"/>
      <c r="P87"/>
    </row>
    <row r="88" spans="1:16" ht="12.75">
      <c r="A88" s="1"/>
      <c r="O88" s="20"/>
      <c r="P88"/>
    </row>
    <row r="89" spans="1:16" ht="12.75">
      <c r="A89" s="1"/>
      <c r="O89" s="20"/>
      <c r="P89"/>
    </row>
    <row r="90" spans="1:15" ht="12.75">
      <c r="A90" s="1"/>
      <c r="O90" s="20"/>
    </row>
    <row r="91" spans="1:15" ht="12.75">
      <c r="A91" s="1"/>
      <c r="O91" s="20"/>
    </row>
    <row r="92" spans="1:15" ht="12.75">
      <c r="A92" s="1"/>
      <c r="O92" s="20"/>
    </row>
    <row r="93" spans="1:15" ht="12.75">
      <c r="A93" s="1"/>
      <c r="O93" s="20"/>
    </row>
    <row r="94" spans="1:15" ht="12.75">
      <c r="A94" s="1"/>
      <c r="O94" s="20"/>
    </row>
    <row r="95" spans="1:15" ht="12.75">
      <c r="A95" s="1"/>
      <c r="O95" s="20"/>
    </row>
    <row r="96" spans="1:15" ht="12.75">
      <c r="A96" s="1"/>
      <c r="O96" s="20"/>
    </row>
    <row r="97" spans="1:15" ht="12.75">
      <c r="A97" s="1"/>
      <c r="O97" s="20"/>
    </row>
    <row r="98" spans="1:15" ht="12.75">
      <c r="A98" s="1"/>
      <c r="O98" s="20"/>
    </row>
    <row r="99" spans="1:15" ht="12.75">
      <c r="A99" s="1"/>
      <c r="O99" s="20"/>
    </row>
    <row r="100" spans="1:15" ht="12.75">
      <c r="A100" s="1"/>
      <c r="O100" s="20"/>
    </row>
    <row r="101" spans="1:15" ht="12.75">
      <c r="A101" s="1"/>
      <c r="O101" s="20"/>
    </row>
    <row r="102" spans="1:15" ht="12.75">
      <c r="A102" s="1"/>
      <c r="O102" s="20"/>
    </row>
    <row r="103" spans="1:15" ht="12.75">
      <c r="A103" s="1"/>
      <c r="O103" s="20"/>
    </row>
    <row r="104" spans="1:15" ht="12.75">
      <c r="A104" s="1"/>
      <c r="O104" s="20"/>
    </row>
    <row r="105" spans="1:15" ht="12.75">
      <c r="A105" s="1"/>
      <c r="O105" s="20"/>
    </row>
    <row r="106" spans="1:15" ht="12.75">
      <c r="A106" s="1"/>
      <c r="O106" s="20"/>
    </row>
  </sheetData>
  <sheetProtection/>
  <mergeCells count="13">
    <mergeCell ref="B13:C13"/>
    <mergeCell ref="B3:C3"/>
    <mergeCell ref="B4:C4"/>
    <mergeCell ref="B5:C5"/>
    <mergeCell ref="D3:R3"/>
    <mergeCell ref="D4:R4"/>
    <mergeCell ref="B11:C11"/>
    <mergeCell ref="B6:C6"/>
    <mergeCell ref="B7:C7"/>
    <mergeCell ref="B8:C8"/>
    <mergeCell ref="B9:C9"/>
    <mergeCell ref="B10:C10"/>
    <mergeCell ref="D6:R6"/>
  </mergeCells>
  <printOptions/>
  <pageMargins left="0.25" right="0.25" top="0.75" bottom="0.75" header="0.3" footer="0.3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Michał Mirosław</cp:lastModifiedBy>
  <cp:lastPrinted>2008-11-23T15:34:59Z</cp:lastPrinted>
  <dcterms:created xsi:type="dcterms:W3CDTF">2009-06-03T15:14:24Z</dcterms:created>
  <dcterms:modified xsi:type="dcterms:W3CDTF">2011-12-13T19:53:34Z</dcterms:modified>
  <cp:category/>
  <cp:version/>
  <cp:contentType/>
  <cp:contentStatus/>
</cp:coreProperties>
</file>