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1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<sst xmlns="http://schemas.openxmlformats.org/spreadsheetml/2006/main" count="157" uniqueCount="119">
  <si>
    <t>Lp.</t>
  </si>
  <si>
    <t>Nazwisko i imię</t>
  </si>
  <si>
    <t>Klub</t>
  </si>
  <si>
    <t>Start Lublin</t>
  </si>
  <si>
    <t>LUKS Lubartów</t>
  </si>
  <si>
    <t>Siedlanowski Łukasz</t>
  </si>
  <si>
    <t>S - Suma punktów</t>
  </si>
  <si>
    <t>S</t>
  </si>
  <si>
    <t>SO</t>
  </si>
  <si>
    <t>Lubartów</t>
  </si>
  <si>
    <t>UKS Astra Leśniowice</t>
  </si>
  <si>
    <t>Szysz Mateusz</t>
  </si>
  <si>
    <t>Hrubieszów</t>
  </si>
  <si>
    <t>Kąkolewnica</t>
  </si>
  <si>
    <t>Orlęta Radzyń Podlaski</t>
  </si>
  <si>
    <t>Mazurek Bartosz</t>
  </si>
  <si>
    <t>Niedziela Karol</t>
  </si>
  <si>
    <t>Klasyfikacja Juniorów do lat 14</t>
  </si>
  <si>
    <t>Kurdziałek Stanisław</t>
  </si>
  <si>
    <t>Komoń Krzysztof</t>
  </si>
  <si>
    <t>Jabłoński Bartosz</t>
  </si>
  <si>
    <t>Poleszczuk Michał</t>
  </si>
  <si>
    <t>SP 6 Lublin</t>
  </si>
  <si>
    <t>Markowski Mateusz</t>
  </si>
  <si>
    <t>Siedlanowski Przemysław</t>
  </si>
  <si>
    <t>Poleszczuk Mikołaj</t>
  </si>
  <si>
    <t>Pyda Kamil</t>
  </si>
  <si>
    <t>Goławski Bartek</t>
  </si>
  <si>
    <t>Kłoczew</t>
  </si>
  <si>
    <t>Gruza Piotr</t>
  </si>
  <si>
    <t>Łuczka Szymon</t>
  </si>
  <si>
    <t>Molenda Marcin</t>
  </si>
  <si>
    <t>Żabicki Michał</t>
  </si>
  <si>
    <t>Kurzępa Bartłomiej</t>
  </si>
  <si>
    <t>Węgrzyn Szymon</t>
  </si>
  <si>
    <t>UKS Gim Dwójka Tomaszów Lub.</t>
  </si>
  <si>
    <t>Skubisz Karol</t>
  </si>
  <si>
    <t>Baranowski Michał</t>
  </si>
  <si>
    <t>SO - Suma z odrzuceniem  2 najgorszych wyników</t>
  </si>
  <si>
    <t>Miejsce - miejsce w klasyfikacji z uwzględnieniem powyższego warunku</t>
  </si>
  <si>
    <t>Miejsce</t>
  </si>
  <si>
    <t>Górski Karol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</si>
  <si>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</si>
  <si>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</si>
  <si>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</si>
  <si>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</si>
  <si>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</si>
  <si>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</si>
  <si>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</si>
  <si>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Budzyński Wiktor</t>
  </si>
  <si>
    <t>Świeć Krzysztof</t>
  </si>
  <si>
    <t>Ramusiewicz Michał</t>
  </si>
  <si>
    <t>Wesołowski Dawid</t>
  </si>
  <si>
    <t>Rzeszowski Maciej</t>
  </si>
  <si>
    <t>MDK Pod Akacją Lublin</t>
  </si>
  <si>
    <t>BCK Biłgoraj</t>
  </si>
  <si>
    <t>Mucha Hubert</t>
  </si>
  <si>
    <t>Zalewski Antoni</t>
  </si>
  <si>
    <t>SP Sióstr Urszulanek Lublin</t>
  </si>
  <si>
    <t>Siewalka</t>
  </si>
  <si>
    <t>Nagrodzki Tomasz</t>
  </si>
  <si>
    <t>SP Osiny</t>
  </si>
  <si>
    <t>Kapusta Mateusz</t>
  </si>
  <si>
    <t>Grzęda Daniel</t>
  </si>
  <si>
    <t>Karaś Jakub</t>
  </si>
  <si>
    <t>MDK Lublin</t>
  </si>
  <si>
    <t>Kłos Adam</t>
  </si>
  <si>
    <t>Mróz Szymon</t>
  </si>
  <si>
    <t>Turlewicz Łukasz</t>
  </si>
  <si>
    <t>Grzywacz Michał</t>
  </si>
  <si>
    <t>Sawiński Piotr</t>
  </si>
  <si>
    <t>Zabandżała Wojciech</t>
  </si>
  <si>
    <t>Miszczyszyn Kacper</t>
  </si>
  <si>
    <t>UKS Awans Żyrzyn</t>
  </si>
  <si>
    <t>Góra Szczepan</t>
  </si>
  <si>
    <t>Piasecki Michał</t>
  </si>
  <si>
    <t>Kierepka Miłosz</t>
  </si>
  <si>
    <t>Lublin</t>
  </si>
  <si>
    <t>Dębczak Hubert</t>
  </si>
  <si>
    <t>Pegaz Janów Lubelski</t>
  </si>
  <si>
    <t>Żądło Maciej</t>
  </si>
  <si>
    <t>8 - Białopole - 12.11.2011</t>
  </si>
  <si>
    <t>&gt; 4 turn - czy zawodnik uczestniczył w minimum 4 turniejów (wymóg regulaminowy)</t>
  </si>
  <si>
    <t>&gt; 4 turn.</t>
  </si>
  <si>
    <t>Tarasiuk Siergiej</t>
  </si>
  <si>
    <t>Kowel</t>
  </si>
  <si>
    <t>Hrytsyuk Maksym</t>
  </si>
  <si>
    <t>Kozak Siergiej</t>
  </si>
  <si>
    <t>Jaremko Maksym</t>
  </si>
  <si>
    <t>Lwów</t>
  </si>
  <si>
    <t>Kyrychenko Mykola</t>
  </si>
  <si>
    <t>Hrytsyuk Bogdan</t>
  </si>
  <si>
    <t>Wojtiuk Bartłomiej</t>
  </si>
  <si>
    <t>Jeleń Mateusz</t>
  </si>
  <si>
    <t>GOKiT Dorohusk</t>
  </si>
  <si>
    <t>Drakon Lublin</t>
  </si>
  <si>
    <t>Jakubowski Sebastian</t>
  </si>
  <si>
    <t>Semeniuk Cyprian</t>
  </si>
  <si>
    <t>Florek Mateusz</t>
  </si>
  <si>
    <t>UKS Arka Wojsławice</t>
  </si>
  <si>
    <t>Unia Białopole</t>
  </si>
  <si>
    <t>Krystynek Mateusz</t>
  </si>
  <si>
    <t>Luchowski Kamil</t>
  </si>
  <si>
    <t>Głuszak Paweł</t>
  </si>
  <si>
    <t>Orzeł Rudnik</t>
  </si>
  <si>
    <t xml:space="preserve">Szabat Michał </t>
  </si>
  <si>
    <t>GOK Biszcza</t>
  </si>
  <si>
    <t>Czerniak Dominik</t>
  </si>
  <si>
    <t>Aleksandrów</t>
  </si>
  <si>
    <t>Pisklak Dawid</t>
  </si>
  <si>
    <t>Pisklad Damian</t>
  </si>
  <si>
    <t>Późniak Adrian</t>
  </si>
  <si>
    <t>9 - Biłgoraj - 27.11.2011</t>
  </si>
  <si>
    <t>10 - Lubartów 3.12.2011</t>
  </si>
  <si>
    <t>11 - Lublin - 11.12.2011</t>
  </si>
  <si>
    <t>Pietraś Daniel</t>
  </si>
  <si>
    <t>Pióro Michał</t>
  </si>
  <si>
    <t>Tulniki</t>
  </si>
  <si>
    <t>Walenciuk Dawid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</si>
</sst>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4">
      <selection activeCell="D10" sqref="D10"/>
    </sheetView>
  </sheetViews>
  <sheetFormatPr defaultColWidth="11.7109375" defaultRowHeight="12.75"/>
  <cols>
    <col min="1" max="1" width="4.8515625" style="0" customWidth="1"/>
    <col min="2" max="2" width="28.7109375" style="0" customWidth="1"/>
    <col min="3" max="3" width="28.8515625" style="0" customWidth="1"/>
    <col min="4" max="14" width="6.7109375" style="0" customWidth="1"/>
    <col min="15" max="15" width="7.57421875" style="4" customWidth="1"/>
    <col min="16" max="16" width="7.8515625" style="5" customWidth="1"/>
    <col min="17" max="17" width="11.7109375" style="2" customWidth="1"/>
    <col min="18" max="18" width="16.57421875" style="8" customWidth="1"/>
  </cols>
  <sheetData>
    <row r="1" spans="2:15" ht="12.75">
      <c r="B1" s="1" t="s">
        <v>17</v>
      </c>
      <c r="C1" s="1"/>
      <c r="D1" s="1"/>
      <c r="O1" s="1"/>
    </row>
    <row r="2" spans="2:15" ht="12.75">
      <c r="B2" s="1"/>
      <c r="C2" s="1"/>
      <c r="D2" s="1"/>
      <c r="O2" s="1"/>
    </row>
    <row r="3" spans="2:21" ht="12.75">
      <c r="B3" s="15" t="s">
        <v>42</v>
      </c>
      <c r="C3" s="15"/>
      <c r="D3" s="18" t="s">
        <v>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8"/>
    </row>
    <row r="4" spans="2:21" ht="12.75">
      <c r="B4" s="15" t="s">
        <v>43</v>
      </c>
      <c r="C4" s="15"/>
      <c r="D4" s="16" t="s">
        <v>38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8"/>
    </row>
    <row r="5" spans="2:21" ht="12.75">
      <c r="B5" s="15" t="s">
        <v>44</v>
      </c>
      <c r="C5" s="15"/>
      <c r="D5" s="13" t="s">
        <v>82</v>
      </c>
      <c r="E5" s="9"/>
      <c r="F5" s="9"/>
      <c r="G5" s="9"/>
      <c r="H5" s="9"/>
      <c r="I5" s="9"/>
      <c r="J5" s="9"/>
      <c r="K5" s="9"/>
      <c r="L5" s="9"/>
      <c r="M5" s="14"/>
      <c r="N5" s="9"/>
      <c r="O5" s="9"/>
      <c r="P5" s="9"/>
      <c r="R5" s="10"/>
      <c r="S5" s="10"/>
      <c r="T5" s="10"/>
      <c r="U5" s="8"/>
    </row>
    <row r="6" spans="2:21" ht="12.75">
      <c r="B6" s="15" t="s">
        <v>45</v>
      </c>
      <c r="C6" s="15"/>
      <c r="D6" s="16" t="s">
        <v>39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8"/>
    </row>
    <row r="7" spans="2:21" ht="12.75">
      <c r="B7" s="15" t="s">
        <v>46</v>
      </c>
      <c r="C7" s="15"/>
      <c r="O7"/>
      <c r="P7"/>
      <c r="S7" s="11"/>
      <c r="T7" s="8"/>
      <c r="U7" s="8"/>
    </row>
    <row r="8" spans="2:21" ht="12.75">
      <c r="B8" s="15" t="s">
        <v>47</v>
      </c>
      <c r="C8" s="17"/>
      <c r="D8" s="1"/>
      <c r="O8"/>
      <c r="P8"/>
      <c r="S8" s="8"/>
      <c r="T8" s="8"/>
      <c r="U8" s="8"/>
    </row>
    <row r="9" spans="2:21" ht="12.75">
      <c r="B9" s="15" t="s">
        <v>48</v>
      </c>
      <c r="C9" s="15"/>
      <c r="D9" s="1"/>
      <c r="O9"/>
      <c r="P9"/>
      <c r="S9" s="8"/>
      <c r="T9" s="8"/>
      <c r="U9" s="8"/>
    </row>
    <row r="10" spans="2:21" ht="12.75">
      <c r="B10" s="15" t="s">
        <v>81</v>
      </c>
      <c r="C10" s="15"/>
      <c r="D10" s="1"/>
      <c r="O10"/>
      <c r="P10"/>
      <c r="S10" s="8"/>
      <c r="T10" s="8"/>
      <c r="U10" s="8"/>
    </row>
    <row r="11" spans="2:21" ht="12.75">
      <c r="B11" s="15" t="s">
        <v>112</v>
      </c>
      <c r="C11" s="15"/>
      <c r="D11" s="1"/>
      <c r="O11"/>
      <c r="P11"/>
      <c r="S11" s="8"/>
      <c r="T11" s="8"/>
      <c r="U11" s="8"/>
    </row>
    <row r="12" spans="2:21" ht="12.75">
      <c r="B12" s="1" t="s">
        <v>113</v>
      </c>
      <c r="D12" s="1"/>
      <c r="O12"/>
      <c r="P12"/>
      <c r="S12" s="8"/>
      <c r="T12" s="8"/>
      <c r="U12" s="8"/>
    </row>
    <row r="13" spans="2:21" ht="12.75">
      <c r="B13" s="15" t="s">
        <v>114</v>
      </c>
      <c r="C13" s="15"/>
      <c r="D13" s="1"/>
      <c r="O13"/>
      <c r="P13"/>
      <c r="S13" s="8"/>
      <c r="T13" s="8"/>
      <c r="U13" s="8"/>
    </row>
    <row r="14" spans="2:18" ht="12.75">
      <c r="B14" s="1"/>
      <c r="C14" s="1"/>
      <c r="D14" s="1"/>
      <c r="O14" s="1"/>
      <c r="R14" s="8">
        <v>0</v>
      </c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6" t="s">
        <v>7</v>
      </c>
      <c r="P15" s="6" t="s">
        <v>8</v>
      </c>
      <c r="Q15" s="2" t="s">
        <v>83</v>
      </c>
      <c r="R15" s="1" t="s">
        <v>40</v>
      </c>
    </row>
    <row r="16" spans="1:18" ht="12.75">
      <c r="A16" s="1">
        <v>1</v>
      </c>
      <c r="B16" s="4" t="s">
        <v>5</v>
      </c>
      <c r="C16" s="4" t="s">
        <v>10</v>
      </c>
      <c r="D16" s="7">
        <v>135</v>
      </c>
      <c r="E16" s="4">
        <v>135</v>
      </c>
      <c r="F16" s="4">
        <v>0</v>
      </c>
      <c r="G16" s="4">
        <v>145</v>
      </c>
      <c r="H16" s="4">
        <v>0</v>
      </c>
      <c r="I16" s="4">
        <v>125</v>
      </c>
      <c r="J16" s="4">
        <v>114.5</v>
      </c>
      <c r="K16" s="4">
        <v>145</v>
      </c>
      <c r="L16" s="4">
        <v>0</v>
      </c>
      <c r="M16" s="4">
        <v>105</v>
      </c>
      <c r="N16" s="4">
        <v>135</v>
      </c>
      <c r="O16" s="7">
        <f>SUM(D16:N16)</f>
        <v>1039.5</v>
      </c>
      <c r="P16" s="5">
        <f>O16-MIN(D16:N16)-SMALL(D16:N16,2)</f>
        <v>1039.5</v>
      </c>
      <c r="Q16" s="2" t="str">
        <f>IF(COUNTIF(D16:N16,"&gt;0")&gt;=4,"TAK","NIE")</f>
        <v>TAK</v>
      </c>
      <c r="R16" s="2">
        <f>IF(Q16="TAK",MAX(R$14:R15)+1,"Nieklasyfikowany")</f>
        <v>1</v>
      </c>
    </row>
    <row r="17" spans="1:18" ht="12.75">
      <c r="A17" s="1">
        <v>2</v>
      </c>
      <c r="B17" s="4" t="s">
        <v>11</v>
      </c>
      <c r="C17" s="4" t="s">
        <v>3</v>
      </c>
      <c r="D17" s="3">
        <v>105</v>
      </c>
      <c r="E17">
        <v>104</v>
      </c>
      <c r="F17">
        <v>135</v>
      </c>
      <c r="G17">
        <v>93.5</v>
      </c>
      <c r="H17">
        <v>0</v>
      </c>
      <c r="I17">
        <v>114.5</v>
      </c>
      <c r="J17">
        <v>93.5</v>
      </c>
      <c r="K17">
        <v>65</v>
      </c>
      <c r="L17">
        <v>0</v>
      </c>
      <c r="M17">
        <v>95</v>
      </c>
      <c r="N17">
        <v>105</v>
      </c>
      <c r="O17" s="7">
        <f>SUM(D17:N17)</f>
        <v>910.5</v>
      </c>
      <c r="P17" s="5">
        <f>O17-MIN(D17:N17)-SMALL(D17:N17,2)</f>
        <v>910.5</v>
      </c>
      <c r="Q17" s="2" t="str">
        <f>IF(COUNTIF(D17:N17,"&gt;0")&gt;=4,"TAK","NIE")</f>
        <v>TAK</v>
      </c>
      <c r="R17" s="2">
        <f>IF(Q17="TAK",MAX(R$14:R16)+1,"Nieklasyfikowany")</f>
        <v>2</v>
      </c>
    </row>
    <row r="18" spans="1:18" ht="12.75">
      <c r="A18" s="1">
        <v>3</v>
      </c>
      <c r="B18" s="4" t="s">
        <v>23</v>
      </c>
      <c r="C18" s="7" t="s">
        <v>3</v>
      </c>
      <c r="D18" s="7">
        <v>56</v>
      </c>
      <c r="E18" s="4">
        <v>48</v>
      </c>
      <c r="F18" s="4">
        <v>95</v>
      </c>
      <c r="G18" s="4">
        <v>75</v>
      </c>
      <c r="H18">
        <v>58.5</v>
      </c>
      <c r="I18" s="4">
        <v>0</v>
      </c>
      <c r="J18" s="7">
        <v>0</v>
      </c>
      <c r="K18" s="7">
        <v>0</v>
      </c>
      <c r="L18" s="7">
        <v>0</v>
      </c>
      <c r="M18" s="7">
        <v>76.5</v>
      </c>
      <c r="N18" s="7">
        <v>68</v>
      </c>
      <c r="O18" s="7">
        <f>SUM(D18:N18)</f>
        <v>477</v>
      </c>
      <c r="P18" s="5">
        <f>O18-MIN(D18:N18)-SMALL(D18:N18,2)</f>
        <v>477</v>
      </c>
      <c r="Q18" s="2" t="str">
        <f>IF(COUNTIF(D18:N18,"&gt;0")&gt;=4,"TAK","NIE")</f>
        <v>TAK</v>
      </c>
      <c r="R18" s="2">
        <f>IF(Q18="TAK",MAX(R$14:R17)+1,"Nieklasyfikowany")</f>
        <v>3</v>
      </c>
    </row>
    <row r="19" spans="1:18" ht="12.75">
      <c r="A19" s="1">
        <v>4</v>
      </c>
      <c r="B19" t="s">
        <v>41</v>
      </c>
      <c r="C19" s="4" t="s">
        <v>3</v>
      </c>
      <c r="D19" s="7">
        <v>35</v>
      </c>
      <c r="E19" s="4">
        <v>58.5</v>
      </c>
      <c r="F19" s="7">
        <v>114.5</v>
      </c>
      <c r="G19" s="7">
        <v>54</v>
      </c>
      <c r="H19" s="7">
        <v>75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86</v>
      </c>
      <c r="O19" s="7">
        <f>SUM(D19:N19)</f>
        <v>423</v>
      </c>
      <c r="P19" s="5">
        <f>O19-MIN(D19:N19)-SMALL(D19:N19,2)</f>
        <v>423</v>
      </c>
      <c r="Q19" s="2" t="str">
        <f>IF(COUNTIF(D19:N19,"&gt;0")&gt;=4,"TAK","NIE")</f>
        <v>TAK</v>
      </c>
      <c r="R19" s="2">
        <f>IF(Q19="TAK",MAX(R$14:R18)+1,"Nieklasyfikowany")</f>
        <v>4</v>
      </c>
    </row>
    <row r="20" spans="1:18" ht="12.75">
      <c r="A20" s="1">
        <v>5</v>
      </c>
      <c r="B20" t="s">
        <v>36</v>
      </c>
      <c r="C20" s="4" t="s">
        <v>10</v>
      </c>
      <c r="D20" s="7">
        <v>0</v>
      </c>
      <c r="E20" s="4">
        <v>63</v>
      </c>
      <c r="F20" s="7">
        <v>0</v>
      </c>
      <c r="G20" s="7">
        <v>58.5</v>
      </c>
      <c r="H20" s="7">
        <v>0</v>
      </c>
      <c r="I20" s="7">
        <v>77</v>
      </c>
      <c r="J20" s="7">
        <v>48</v>
      </c>
      <c r="K20" s="7">
        <v>55</v>
      </c>
      <c r="L20" s="7">
        <v>105</v>
      </c>
      <c r="M20" s="7">
        <v>0</v>
      </c>
      <c r="N20" s="7">
        <v>0</v>
      </c>
      <c r="O20" s="7">
        <f>SUM(D20:N20)</f>
        <v>406.5</v>
      </c>
      <c r="P20" s="5">
        <f>O20-MIN(D20:N20)-SMALL(D20:N20,2)</f>
        <v>406.5</v>
      </c>
      <c r="Q20" s="2" t="str">
        <f>IF(COUNTIF(D20:N20,"&gt;0")&gt;=4,"TAK","NIE")</f>
        <v>TAK</v>
      </c>
      <c r="R20" s="2">
        <f>IF(Q20="TAK",MAX(R$14:R19)+1,"Nieklasyfikowany")</f>
        <v>5</v>
      </c>
    </row>
    <row r="21" spans="1:18" ht="12.75">
      <c r="A21" s="1">
        <v>6</v>
      </c>
      <c r="B21" s="4" t="s">
        <v>26</v>
      </c>
      <c r="C21" s="7" t="s">
        <v>3</v>
      </c>
      <c r="D21" s="4">
        <v>24</v>
      </c>
      <c r="E21" s="4">
        <v>80</v>
      </c>
      <c r="F21" s="4">
        <v>45</v>
      </c>
      <c r="G21" s="4">
        <v>40</v>
      </c>
      <c r="H21" s="7">
        <v>0</v>
      </c>
      <c r="I21" s="7">
        <v>51</v>
      </c>
      <c r="J21" s="7">
        <v>56</v>
      </c>
      <c r="K21" s="7">
        <v>12</v>
      </c>
      <c r="L21" s="7">
        <v>0</v>
      </c>
      <c r="M21" s="7">
        <v>27</v>
      </c>
      <c r="N21" s="7">
        <v>42</v>
      </c>
      <c r="O21" s="7">
        <f>SUM(D21:N21)</f>
        <v>377</v>
      </c>
      <c r="P21" s="5">
        <f>O21-MIN(D21:N21)-SMALL(D21:N21,2)</f>
        <v>377</v>
      </c>
      <c r="Q21" s="2" t="str">
        <f>IF(COUNTIF(D21:N21,"&gt;0")&gt;=4,"TAK","NIE")</f>
        <v>TAK</v>
      </c>
      <c r="R21" s="2">
        <f>IF(Q21="TAK",MAX(R$14:R20)+1,"Nieklasyfikowany")</f>
        <v>6</v>
      </c>
    </row>
    <row r="22" spans="1:18" ht="12.75">
      <c r="A22" s="1">
        <v>7</v>
      </c>
      <c r="B22" s="4" t="s">
        <v>24</v>
      </c>
      <c r="C22" s="7" t="s">
        <v>3</v>
      </c>
      <c r="D22" s="4">
        <v>38.5</v>
      </c>
      <c r="E22" s="4">
        <v>36</v>
      </c>
      <c r="F22" s="7">
        <v>0</v>
      </c>
      <c r="G22" s="7">
        <v>70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52</v>
      </c>
      <c r="N22" s="7">
        <v>64</v>
      </c>
      <c r="O22" s="7">
        <f>SUM(D22:N22)</f>
        <v>260.5</v>
      </c>
      <c r="P22" s="5">
        <f>O22-MIN(D22:N22)-SMALL(D22:N22,2)</f>
        <v>260.5</v>
      </c>
      <c r="Q22" s="2" t="str">
        <f>IF(COUNTIF(D22:N22,"&gt;0")&gt;=4,"TAK","NIE")</f>
        <v>TAK</v>
      </c>
      <c r="R22" s="2">
        <f>IF(Q22="TAK",MAX(R$14:R21)+1,"Nieklasyfikowany")</f>
        <v>7</v>
      </c>
    </row>
    <row r="23" spans="1:18" ht="12.75">
      <c r="A23" s="1">
        <v>8</v>
      </c>
      <c r="B23" s="4" t="s">
        <v>20</v>
      </c>
      <c r="C23" s="4" t="s">
        <v>10</v>
      </c>
      <c r="D23" s="7">
        <v>60</v>
      </c>
      <c r="E23" s="4">
        <v>24.5</v>
      </c>
      <c r="F23" s="7">
        <v>0</v>
      </c>
      <c r="G23" s="7">
        <v>44</v>
      </c>
      <c r="H23" s="7">
        <v>0</v>
      </c>
      <c r="I23" s="7">
        <v>0</v>
      </c>
      <c r="J23" s="7">
        <v>0</v>
      </c>
      <c r="K23" s="7">
        <v>77</v>
      </c>
      <c r="L23" s="7">
        <v>0</v>
      </c>
      <c r="M23" s="7">
        <v>0</v>
      </c>
      <c r="N23" s="7">
        <v>0</v>
      </c>
      <c r="O23" s="7">
        <f>SUM(D23:N23)</f>
        <v>205.5</v>
      </c>
      <c r="P23" s="5">
        <f>O23-MIN(D23:N23)-SMALL(D23:N23,2)</f>
        <v>205.5</v>
      </c>
      <c r="Q23" s="2" t="str">
        <f>IF(COUNTIF(D23:N23,"&gt;0")&gt;=4,"TAK","NIE")</f>
        <v>TAK</v>
      </c>
      <c r="R23" s="2">
        <f>IF(Q23="TAK",MAX(R$14:R22)+1,"Nieklasyfikowany")</f>
        <v>8</v>
      </c>
    </row>
    <row r="24" spans="1:18" ht="12.75">
      <c r="A24" s="1">
        <v>9</v>
      </c>
      <c r="B24" s="4" t="s">
        <v>18</v>
      </c>
      <c r="C24" s="4" t="s">
        <v>3</v>
      </c>
      <c r="D24" s="7">
        <v>95</v>
      </c>
      <c r="E24" s="4">
        <v>0</v>
      </c>
      <c r="F24" s="7">
        <v>0</v>
      </c>
      <c r="G24" s="7">
        <v>104</v>
      </c>
      <c r="H24" s="7">
        <v>0</v>
      </c>
      <c r="I24" s="7">
        <v>0</v>
      </c>
      <c r="J24" s="7">
        <v>67.5</v>
      </c>
      <c r="K24" s="7">
        <v>0</v>
      </c>
      <c r="L24" s="7">
        <v>0</v>
      </c>
      <c r="M24" s="7">
        <v>0</v>
      </c>
      <c r="N24" s="7">
        <v>0</v>
      </c>
      <c r="O24" s="7">
        <f>SUM(D24:N24)</f>
        <v>266.5</v>
      </c>
      <c r="P24" s="5">
        <f>O24-MIN(D24:N24)-SMALL(D24:N24,2)</f>
        <v>266.5</v>
      </c>
      <c r="Q24" s="2" t="str">
        <f>IF(COUNTIF(D24:N24,"&gt;0")&gt;=4,"TAK","NIE")</f>
        <v>NIE</v>
      </c>
      <c r="R24" s="12" t="str">
        <f>IF(Q24="TAK",MAX(R$14:R23)+1,"Nieklasyfikowany")</f>
        <v>Nieklasyfikowany</v>
      </c>
    </row>
    <row r="25" spans="1:18" ht="12.75">
      <c r="A25" s="1">
        <v>10</v>
      </c>
      <c r="B25" t="s">
        <v>33</v>
      </c>
      <c r="C25" s="4" t="s">
        <v>35</v>
      </c>
      <c r="D25" s="7">
        <v>0</v>
      </c>
      <c r="E25" s="4">
        <v>0</v>
      </c>
      <c r="F25" s="7">
        <v>0</v>
      </c>
      <c r="G25" s="7">
        <v>0</v>
      </c>
      <c r="H25" s="7">
        <v>155</v>
      </c>
      <c r="I25" s="7">
        <v>0</v>
      </c>
      <c r="J25" s="7">
        <v>104</v>
      </c>
      <c r="K25" s="7">
        <v>0</v>
      </c>
      <c r="L25" s="7">
        <v>0</v>
      </c>
      <c r="M25" s="7">
        <v>0</v>
      </c>
      <c r="N25" s="7">
        <v>0</v>
      </c>
      <c r="O25" s="7">
        <f>SUM(D25:N25)</f>
        <v>259</v>
      </c>
      <c r="P25" s="5">
        <f>O25-MIN(D25:N25)-SMALL(D25:N25,2)</f>
        <v>259</v>
      </c>
      <c r="Q25" s="2" t="str">
        <f>IF(COUNTIF(D25:N25,"&gt;0")&gt;=4,"TAK","NIE")</f>
        <v>NIE</v>
      </c>
      <c r="R25" s="12" t="str">
        <f>IF(Q25="TAK",MAX(R$14:R24)+1,"Nieklasyfikowany")</f>
        <v>Nieklasyfikowany</v>
      </c>
    </row>
    <row r="26" spans="1:18" ht="12.75">
      <c r="A26" s="1">
        <v>11</v>
      </c>
      <c r="B26" t="s">
        <v>52</v>
      </c>
      <c r="C26" s="4" t="s">
        <v>3</v>
      </c>
      <c r="D26" s="7">
        <v>0</v>
      </c>
      <c r="E26" s="4">
        <v>85</v>
      </c>
      <c r="F26" s="4">
        <v>0</v>
      </c>
      <c r="G26" s="4">
        <v>124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>SUM(D26:N26)</f>
        <v>209</v>
      </c>
      <c r="P26" s="5">
        <f>O26-MIN(D26:N26)-SMALL(D26:N26,2)</f>
        <v>209</v>
      </c>
      <c r="Q26" s="2" t="str">
        <f>IF(COUNTIF(D26:N26,"&gt;0")&gt;=4,"TAK","NIE")</f>
        <v>NIE</v>
      </c>
      <c r="R26" s="12" t="str">
        <f>IF(Q26="TAK",MAX(R$14:R25)+1,"Nieklasyfikowany")</f>
        <v>Nieklasyfikowany</v>
      </c>
    </row>
    <row r="27" spans="1:18" ht="12.75">
      <c r="A27" s="1">
        <v>12</v>
      </c>
      <c r="B27" t="s">
        <v>90</v>
      </c>
      <c r="C27" s="4" t="s">
        <v>89</v>
      </c>
      <c r="D27" s="7">
        <v>0</v>
      </c>
      <c r="E27" s="4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60</v>
      </c>
      <c r="L27" s="7">
        <v>135</v>
      </c>
      <c r="M27" s="7">
        <v>0</v>
      </c>
      <c r="N27" s="7">
        <v>0</v>
      </c>
      <c r="O27" s="7">
        <f>SUM(D27:N27)</f>
        <v>195</v>
      </c>
      <c r="P27" s="5">
        <f>O27-MIN(D27:N27)-SMALL(D27:N27,2)</f>
        <v>195</v>
      </c>
      <c r="Q27" s="2" t="str">
        <f>IF(COUNTIF(D27:N27,"&gt;0")&gt;=4,"TAK","NIE")</f>
        <v>NIE</v>
      </c>
      <c r="R27" s="12" t="str">
        <f>IF(Q27="TAK",MAX(R$14:R26)+1,"Nieklasyfikowany")</f>
        <v>Nieklasyfikowany</v>
      </c>
    </row>
    <row r="28" spans="1:18" ht="12.75">
      <c r="A28" s="1">
        <v>13</v>
      </c>
      <c r="B28" t="s">
        <v>37</v>
      </c>
      <c r="C28" s="4" t="s">
        <v>12</v>
      </c>
      <c r="D28" s="7">
        <v>0</v>
      </c>
      <c r="E28" s="4">
        <v>0</v>
      </c>
      <c r="F28" s="7">
        <v>0</v>
      </c>
      <c r="G28" s="7">
        <v>0</v>
      </c>
      <c r="H28" s="7">
        <v>95</v>
      </c>
      <c r="I28" s="7">
        <v>0</v>
      </c>
      <c r="J28" s="7">
        <v>0</v>
      </c>
      <c r="K28" s="7">
        <v>96</v>
      </c>
      <c r="L28" s="7">
        <v>0</v>
      </c>
      <c r="M28" s="7">
        <v>0</v>
      </c>
      <c r="N28" s="7">
        <v>0</v>
      </c>
      <c r="O28" s="7">
        <f>SUM(D28:N28)</f>
        <v>191</v>
      </c>
      <c r="P28" s="5">
        <f>O28-MIN(D28:N28)-SMALL(D28:N28,2)</f>
        <v>191</v>
      </c>
      <c r="Q28" s="2" t="str">
        <f>IF(COUNTIF(D28:N28,"&gt;0")&gt;=4,"TAK","NIE")</f>
        <v>NIE</v>
      </c>
      <c r="R28" s="12" t="str">
        <f>IF(Q28="TAK",MAX(R$14:R27)+1,"Nieklasyfikowany")</f>
        <v>Nieklasyfikowany</v>
      </c>
    </row>
    <row r="29" spans="1:18" ht="12.75">
      <c r="A29" s="1">
        <v>14</v>
      </c>
      <c r="B29" t="s">
        <v>53</v>
      </c>
      <c r="C29" s="4" t="s">
        <v>54</v>
      </c>
      <c r="D29" s="7">
        <v>0</v>
      </c>
      <c r="E29">
        <v>67.5</v>
      </c>
      <c r="F29" s="4">
        <v>0</v>
      </c>
      <c r="G29" s="4">
        <v>0</v>
      </c>
      <c r="H29" s="7">
        <v>0</v>
      </c>
      <c r="I29" s="7">
        <v>0</v>
      </c>
      <c r="J29" s="7">
        <v>52</v>
      </c>
      <c r="K29" s="7">
        <v>0</v>
      </c>
      <c r="L29" s="7">
        <v>0</v>
      </c>
      <c r="M29" s="7">
        <v>0</v>
      </c>
      <c r="N29" s="7">
        <v>45</v>
      </c>
      <c r="O29" s="7">
        <f>SUM(D29:N29)</f>
        <v>164.5</v>
      </c>
      <c r="P29" s="5">
        <f>O29-MIN(D29:N29)-SMALL(D29:N29,2)</f>
        <v>164.5</v>
      </c>
      <c r="Q29" s="2" t="str">
        <f>IF(COUNTIF(D29:N29,"&gt;0")&gt;=4,"TAK","NIE")</f>
        <v>NIE</v>
      </c>
      <c r="R29" s="12" t="str">
        <f>IF(Q29="TAK",MAX(R$14:R28)+1,"Nieklasyfikowany")</f>
        <v>Nieklasyfikowany</v>
      </c>
    </row>
    <row r="30" spans="1:17" ht="12.75">
      <c r="A30" s="1">
        <v>15</v>
      </c>
      <c r="B30" t="s">
        <v>49</v>
      </c>
      <c r="C30" s="4" t="s">
        <v>9</v>
      </c>
      <c r="D30" s="4">
        <v>72</v>
      </c>
      <c r="E30" s="4">
        <v>0</v>
      </c>
      <c r="F30" s="4">
        <v>0</v>
      </c>
      <c r="G30" s="4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64</v>
      </c>
      <c r="N30" s="7">
        <v>0</v>
      </c>
      <c r="O30" s="7">
        <f>SUM(D30:N30)</f>
        <v>136</v>
      </c>
      <c r="P30" s="5">
        <f>O30-MIN(D30:N30)-SMALL(D30:N30,2)</f>
        <v>136</v>
      </c>
      <c r="Q30" s="2" t="str">
        <f>IF(COUNTIF(D30:N30,"&gt;0")&gt;=4,"TAK","NIE")</f>
        <v>NIE</v>
      </c>
    </row>
    <row r="31" spans="1:18" ht="12.75">
      <c r="A31" s="1">
        <v>16</v>
      </c>
      <c r="B31" t="s">
        <v>80</v>
      </c>
      <c r="C31" s="4" t="s">
        <v>35</v>
      </c>
      <c r="D31" s="7">
        <v>0</v>
      </c>
      <c r="E31" s="4">
        <v>0</v>
      </c>
      <c r="F31" s="4">
        <v>0</v>
      </c>
      <c r="G31" s="4">
        <v>0</v>
      </c>
      <c r="H31" s="7">
        <v>0</v>
      </c>
      <c r="I31" s="7">
        <v>0</v>
      </c>
      <c r="J31" s="4">
        <v>135</v>
      </c>
      <c r="K31" s="7">
        <v>0</v>
      </c>
      <c r="L31" s="7">
        <v>0</v>
      </c>
      <c r="M31" s="7">
        <v>0</v>
      </c>
      <c r="N31" s="7">
        <v>0</v>
      </c>
      <c r="O31" s="7">
        <f>SUM(D31:N31)</f>
        <v>135</v>
      </c>
      <c r="P31" s="5">
        <f>O31-MIN(D31:N31)-SMALL(D31:N31,2)</f>
        <v>135</v>
      </c>
      <c r="Q31" s="2" t="str">
        <f>IF(COUNTIF(D31:N31,"&gt;0")&gt;=4,"TAK","NIE")</f>
        <v>NIE</v>
      </c>
      <c r="R31" s="12" t="str">
        <f>IF(Q31="TAK",MAX(R$14:R30)+1,"Nieklasyfikowany")</f>
        <v>Nieklasyfikowany</v>
      </c>
    </row>
    <row r="32" spans="1:17" ht="12.75">
      <c r="A32" s="1">
        <v>17</v>
      </c>
      <c r="B32" t="s">
        <v>115</v>
      </c>
      <c r="C32" s="7" t="s">
        <v>35</v>
      </c>
      <c r="D32" s="7">
        <v>0</v>
      </c>
      <c r="E32" s="4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135</v>
      </c>
      <c r="N32" s="7">
        <v>0</v>
      </c>
      <c r="O32" s="7">
        <f>SUM(D32:N32)</f>
        <v>135</v>
      </c>
      <c r="P32" s="5">
        <f>O32-MIN(D32:N32)-SMALL(D32:N32,2)</f>
        <v>135</v>
      </c>
      <c r="Q32" s="2" t="str">
        <f>IF(COUNTIF(D32:N32,"&gt;0")&gt;=4,"TAK","NIE")</f>
        <v>NIE</v>
      </c>
    </row>
    <row r="33" spans="1:18" ht="12.75">
      <c r="A33" s="1">
        <v>18</v>
      </c>
      <c r="B33" t="s">
        <v>84</v>
      </c>
      <c r="C33" s="4" t="s">
        <v>85</v>
      </c>
      <c r="D33" s="7">
        <v>0</v>
      </c>
      <c r="E33" s="4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4">
        <v>124</v>
      </c>
      <c r="L33" s="7">
        <v>0</v>
      </c>
      <c r="M33" s="7">
        <v>0</v>
      </c>
      <c r="N33" s="7">
        <v>0</v>
      </c>
      <c r="O33" s="7">
        <f>SUM(D33:N33)</f>
        <v>124</v>
      </c>
      <c r="P33" s="5">
        <f>O33-MIN(D33:N33)-SMALL(D33:N33,2)</f>
        <v>124</v>
      </c>
      <c r="Q33" s="2" t="str">
        <f>IF(COUNTIF(D33:N33,"&gt;0")&gt;=4,"TAK","NIE")</f>
        <v>NIE</v>
      </c>
      <c r="R33" s="12" t="str">
        <f>IF(Q33="TAK",MAX(R$14:R32)+1,"Nieklasyfikowany")</f>
        <v>Nieklasyfikowany</v>
      </c>
    </row>
    <row r="34" spans="1:17" ht="12.75">
      <c r="A34" s="1">
        <v>19</v>
      </c>
      <c r="B34" s="4" t="s">
        <v>25</v>
      </c>
      <c r="C34" s="7" t="s">
        <v>22</v>
      </c>
      <c r="D34" s="7">
        <v>0</v>
      </c>
      <c r="E34" s="4">
        <v>114.5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>SUM(D34:N34)</f>
        <v>114.5</v>
      </c>
      <c r="P34" s="5">
        <f>O34-MIN(D34:N34)-SMALL(D34:N34,2)</f>
        <v>114.5</v>
      </c>
      <c r="Q34" s="2" t="str">
        <f>IF(COUNTIF(D34:N34,"&gt;0")&gt;=4,"TAK","NIE")</f>
        <v>NIE</v>
      </c>
    </row>
    <row r="35" spans="1:17" ht="12.75">
      <c r="A35" s="1">
        <v>20</v>
      </c>
      <c r="B35" s="4" t="s">
        <v>31</v>
      </c>
      <c r="C35" s="4" t="s">
        <v>35</v>
      </c>
      <c r="D35" s="7">
        <v>0</v>
      </c>
      <c r="E35" s="4">
        <v>0</v>
      </c>
      <c r="F35" s="7">
        <v>0</v>
      </c>
      <c r="G35" s="7">
        <v>0</v>
      </c>
      <c r="H35" s="7">
        <v>114.5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>SUM(D35:N35)</f>
        <v>114.5</v>
      </c>
      <c r="P35" s="5">
        <f>O35-MIN(D35:N35)-SMALL(D35:N35,2)</f>
        <v>114.5</v>
      </c>
      <c r="Q35" s="2" t="str">
        <f>IF(COUNTIF(D35:N35,"&gt;0")&gt;=4,"TAK","NIE")</f>
        <v>NIE</v>
      </c>
    </row>
    <row r="36" spans="1:17" ht="12.75">
      <c r="A36" s="1">
        <v>21</v>
      </c>
      <c r="B36" t="s">
        <v>86</v>
      </c>
      <c r="C36" s="4" t="s">
        <v>85</v>
      </c>
      <c r="D36" s="7">
        <v>0</v>
      </c>
      <c r="E36" s="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113</v>
      </c>
      <c r="L36" s="7">
        <v>0</v>
      </c>
      <c r="M36" s="7">
        <v>0</v>
      </c>
      <c r="N36" s="7">
        <v>0</v>
      </c>
      <c r="O36" s="7">
        <f>SUM(D36:N36)</f>
        <v>113</v>
      </c>
      <c r="P36" s="5">
        <f>O36-MIN(D36:N36)-SMALL(D36:N36,2)</f>
        <v>113</v>
      </c>
      <c r="Q36" s="2" t="str">
        <f>IF(COUNTIF(D36:N36,"&gt;0")&gt;=4,"TAK","NIE")</f>
        <v>NIE</v>
      </c>
    </row>
    <row r="37" spans="1:18" ht="12.75">
      <c r="A37" s="1">
        <v>22</v>
      </c>
      <c r="B37" s="4" t="s">
        <v>15</v>
      </c>
      <c r="C37" s="4" t="s">
        <v>4</v>
      </c>
      <c r="D37" s="7">
        <v>76.5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7">
        <v>0</v>
      </c>
      <c r="K37" s="7">
        <v>0</v>
      </c>
      <c r="L37" s="7">
        <v>0</v>
      </c>
      <c r="M37" s="7">
        <v>33</v>
      </c>
      <c r="N37" s="7">
        <v>0</v>
      </c>
      <c r="O37" s="7">
        <f>SUM(D37:N37)</f>
        <v>109.5</v>
      </c>
      <c r="P37" s="5">
        <f>O37-MIN(D37:N37)-SMALL(D37:N37,2)</f>
        <v>109.5</v>
      </c>
      <c r="Q37" s="2" t="str">
        <f>IF(COUNTIF(D37:N37,"&gt;0")&gt;=4,"TAK","NIE")</f>
        <v>NIE</v>
      </c>
      <c r="R37" s="12" t="str">
        <f>IF(Q37="TAK",MAX(R$14:R36)+1,"Nieklasyfikowany")</f>
        <v>Nieklasyfikowany</v>
      </c>
    </row>
    <row r="38" spans="1:17" ht="12.75">
      <c r="A38" s="1">
        <v>23</v>
      </c>
      <c r="B38" t="s">
        <v>64</v>
      </c>
      <c r="C38" t="s">
        <v>95</v>
      </c>
      <c r="D38" s="7">
        <v>0</v>
      </c>
      <c r="E38" s="4">
        <v>0</v>
      </c>
      <c r="F38" s="4">
        <v>0</v>
      </c>
      <c r="G38" s="4">
        <v>80</v>
      </c>
      <c r="H38" s="7">
        <v>0</v>
      </c>
      <c r="I38" s="7">
        <v>0</v>
      </c>
      <c r="J38" s="7">
        <v>0</v>
      </c>
      <c r="K38" s="7">
        <v>28</v>
      </c>
      <c r="L38" s="7">
        <v>0</v>
      </c>
      <c r="M38" s="7">
        <v>0</v>
      </c>
      <c r="N38" s="7">
        <v>0</v>
      </c>
      <c r="O38" s="7">
        <f>SUM(D38:N38)</f>
        <v>108</v>
      </c>
      <c r="P38" s="5">
        <f>O38-MIN(D38:N38)-SMALL(D38:N38,2)</f>
        <v>108</v>
      </c>
      <c r="Q38" s="2" t="str">
        <f>IF(COUNTIF(D38:N38,"&gt;0")&gt;=4,"TAK","NIE")</f>
        <v>NIE</v>
      </c>
    </row>
    <row r="39" spans="1:18" ht="12.75">
      <c r="A39" s="1">
        <v>24</v>
      </c>
      <c r="B39" t="s">
        <v>50</v>
      </c>
      <c r="C39" s="4" t="s">
        <v>9</v>
      </c>
      <c r="D39" s="7">
        <v>48</v>
      </c>
      <c r="E39" s="4">
        <v>0</v>
      </c>
      <c r="F39" s="4">
        <v>0</v>
      </c>
      <c r="G39" s="4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56</v>
      </c>
      <c r="N39" s="7">
        <v>0</v>
      </c>
      <c r="O39" s="7">
        <f>SUM(D39:N39)</f>
        <v>104</v>
      </c>
      <c r="P39" s="5">
        <f>O39-MIN(D39:N39)-SMALL(D39:N39,2)</f>
        <v>104</v>
      </c>
      <c r="Q39" s="2" t="str">
        <f>IF(COUNTIF(D39:N39,"&gt;0")&gt;=4,"TAK","NIE")</f>
        <v>NIE</v>
      </c>
      <c r="R39" s="12" t="str">
        <f>IF(Q39="TAK",MAX(R$14:R38)+1,"Nieklasyfikowany")</f>
        <v>Nieklasyfikowany</v>
      </c>
    </row>
    <row r="40" spans="1:17" ht="12.75">
      <c r="A40" s="1">
        <v>25</v>
      </c>
      <c r="B40" t="s">
        <v>87</v>
      </c>
      <c r="C40" s="4" t="s">
        <v>85</v>
      </c>
      <c r="D40" s="7">
        <v>0</v>
      </c>
      <c r="E40" s="4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102</v>
      </c>
      <c r="L40" s="7">
        <v>0</v>
      </c>
      <c r="M40" s="7">
        <v>0</v>
      </c>
      <c r="N40" s="7">
        <v>0</v>
      </c>
      <c r="O40" s="7">
        <f>SUM(D40:N40)</f>
        <v>102</v>
      </c>
      <c r="P40" s="5">
        <f>O40-MIN(D40:N40)-SMALL(D40:N40,2)</f>
        <v>102</v>
      </c>
      <c r="Q40" s="2" t="str">
        <f>IF(COUNTIF(D40:N40,"&gt;0")&gt;=4,"TAK","NIE")</f>
        <v>NIE</v>
      </c>
    </row>
    <row r="41" spans="1:17" ht="12.75">
      <c r="A41" s="1">
        <v>26</v>
      </c>
      <c r="B41" t="s">
        <v>51</v>
      </c>
      <c r="C41" s="4" t="s">
        <v>9</v>
      </c>
      <c r="D41" s="7">
        <v>27</v>
      </c>
      <c r="E41" s="4">
        <v>0</v>
      </c>
      <c r="F41" s="4">
        <v>0</v>
      </c>
      <c r="G41" s="4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60</v>
      </c>
      <c r="N41" s="7">
        <v>0</v>
      </c>
      <c r="O41" s="7">
        <f>SUM(D41:N41)</f>
        <v>87</v>
      </c>
      <c r="P41" s="5">
        <f>O41-MIN(D41:N41)-SMALL(D41:N41,2)</f>
        <v>87</v>
      </c>
      <c r="Q41" s="2" t="str">
        <f>IF(COUNTIF(D41:N41,"&gt;0")&gt;=4,"TAK","NIE")</f>
        <v>NIE</v>
      </c>
    </row>
    <row r="42" spans="1:17" ht="12.75">
      <c r="A42" s="1">
        <v>27</v>
      </c>
      <c r="B42" t="s">
        <v>103</v>
      </c>
      <c r="C42" s="7" t="s">
        <v>104</v>
      </c>
      <c r="D42" s="7">
        <v>0</v>
      </c>
      <c r="E42" s="4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86</v>
      </c>
      <c r="M42" s="7">
        <v>0</v>
      </c>
      <c r="N42" s="7">
        <v>0</v>
      </c>
      <c r="O42" s="7">
        <f>SUM(D42:N42)</f>
        <v>86</v>
      </c>
      <c r="P42" s="5">
        <f>O42-MIN(D42:N42)-SMALL(D42:N42,2)</f>
        <v>86</v>
      </c>
      <c r="Q42" s="2" t="str">
        <f>IF(COUNTIF(D42:N42,"&gt;0")&gt;=4,"TAK","NIE")</f>
        <v>NIE</v>
      </c>
    </row>
    <row r="43" spans="1:18" ht="12.75">
      <c r="A43" s="1">
        <v>28</v>
      </c>
      <c r="B43" t="s">
        <v>71</v>
      </c>
      <c r="C43" s="4" t="s">
        <v>35</v>
      </c>
      <c r="D43" s="7">
        <v>0</v>
      </c>
      <c r="E43" s="4">
        <v>0</v>
      </c>
      <c r="F43" s="4">
        <v>0</v>
      </c>
      <c r="G43" s="4">
        <v>0</v>
      </c>
      <c r="H43" s="4">
        <v>85</v>
      </c>
      <c r="I43" s="4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f>SUM(D43:N43)</f>
        <v>85</v>
      </c>
      <c r="P43" s="5">
        <f>O43-MIN(D43:N43)-SMALL(D43:N43,2)</f>
        <v>85</v>
      </c>
      <c r="Q43" s="2" t="str">
        <f>IF(COUNTIF(D43:N43,"&gt;0")&gt;=4,"TAK","NIE")</f>
        <v>NIE</v>
      </c>
      <c r="R43" s="12" t="str">
        <f>IF(Q43="TAK",MAX(R$14:R42)+1,"Nieklasyfikowany")</f>
        <v>Nieklasyfikowany</v>
      </c>
    </row>
    <row r="44" spans="1:18" ht="12.75">
      <c r="A44" s="1">
        <v>29</v>
      </c>
      <c r="B44" t="s">
        <v>88</v>
      </c>
      <c r="C44" s="4" t="s">
        <v>85</v>
      </c>
      <c r="D44" s="7">
        <v>0</v>
      </c>
      <c r="E44" s="4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82.5</v>
      </c>
      <c r="L44" s="7">
        <v>0</v>
      </c>
      <c r="M44" s="7">
        <v>0</v>
      </c>
      <c r="N44" s="7">
        <v>0</v>
      </c>
      <c r="O44" s="7">
        <f>SUM(D44:N44)</f>
        <v>82.5</v>
      </c>
      <c r="P44" s="5">
        <f>O44-MIN(D44:N44)-SMALL(D44:N44,2)</f>
        <v>82.5</v>
      </c>
      <c r="Q44" s="2" t="str">
        <f>IF(COUNTIF(D44:N44,"&gt;0")&gt;=4,"TAK","NIE")</f>
        <v>NIE</v>
      </c>
      <c r="R44" s="12" t="str">
        <f>IF(Q44="TAK",MAX(R$14:R43)+1,"Nieklasyfikowany")</f>
        <v>Nieklasyfikowany</v>
      </c>
    </row>
    <row r="45" spans="1:18" ht="12.75">
      <c r="A45" s="1">
        <v>30</v>
      </c>
      <c r="B45" s="4" t="s">
        <v>32</v>
      </c>
      <c r="C45" s="4" t="s">
        <v>35</v>
      </c>
      <c r="D45" s="7">
        <v>0</v>
      </c>
      <c r="E45" s="4">
        <v>0</v>
      </c>
      <c r="F45" s="7">
        <v>0</v>
      </c>
      <c r="G45" s="7">
        <v>0</v>
      </c>
      <c r="H45" s="7">
        <v>80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f>SUM(D45:N45)</f>
        <v>80</v>
      </c>
      <c r="P45" s="5">
        <f>O45-MIN(D45:N45)-SMALL(D45:N45,2)</f>
        <v>80</v>
      </c>
      <c r="Q45" s="2" t="str">
        <f>IF(COUNTIF(D45:N45,"&gt;0")&gt;=4,"TAK","NIE")</f>
        <v>NIE</v>
      </c>
      <c r="R45" s="12" t="str">
        <f>IF(Q45="TAK",MAX(R$14:R44)+1,"Nieklasyfikowany")</f>
        <v>Nieklasyfikowany</v>
      </c>
    </row>
    <row r="46" spans="1:18" ht="12.75">
      <c r="A46" s="1">
        <v>31</v>
      </c>
      <c r="B46" t="s">
        <v>56</v>
      </c>
      <c r="C46" s="4" t="s">
        <v>55</v>
      </c>
      <c r="D46" s="7">
        <v>0</v>
      </c>
      <c r="E46" s="4">
        <v>32</v>
      </c>
      <c r="F46" s="4">
        <v>0</v>
      </c>
      <c r="G46" s="4">
        <v>0</v>
      </c>
      <c r="H46" s="7">
        <v>0</v>
      </c>
      <c r="I46" s="7">
        <v>0</v>
      </c>
      <c r="J46" s="7">
        <v>0</v>
      </c>
      <c r="K46" s="7">
        <v>0</v>
      </c>
      <c r="L46" s="7">
        <v>45</v>
      </c>
      <c r="M46" s="7">
        <v>0</v>
      </c>
      <c r="N46" s="7">
        <v>0</v>
      </c>
      <c r="O46" s="7">
        <f>SUM(D46:N46)</f>
        <v>77</v>
      </c>
      <c r="P46" s="5">
        <f>O46-MIN(D46:N46)-SMALL(D46:N46,2)</f>
        <v>77</v>
      </c>
      <c r="Q46" s="2" t="str">
        <f>IF(COUNTIF(D46:N46,"&gt;0")&gt;=4,"TAK","NIE")</f>
        <v>NIE</v>
      </c>
      <c r="R46" s="12" t="str">
        <f>IF(Q46="TAK",MAX(R$14:R45)+1,"Nieklasyfikowany")</f>
        <v>Nieklasyfikowany</v>
      </c>
    </row>
    <row r="47" spans="1:18" ht="12.75">
      <c r="A47" s="1">
        <v>32</v>
      </c>
      <c r="B47" t="s">
        <v>75</v>
      </c>
      <c r="C47" s="4" t="s">
        <v>65</v>
      </c>
      <c r="D47" s="7">
        <v>0</v>
      </c>
      <c r="E47" s="4">
        <v>0</v>
      </c>
      <c r="F47" s="7">
        <v>0</v>
      </c>
      <c r="G47" s="7">
        <v>0</v>
      </c>
      <c r="H47" s="7">
        <v>0</v>
      </c>
      <c r="I47" s="7">
        <v>0</v>
      </c>
      <c r="J47" s="4">
        <v>72</v>
      </c>
      <c r="K47" s="7">
        <v>0</v>
      </c>
      <c r="L47" s="7">
        <v>0</v>
      </c>
      <c r="M47" s="7">
        <v>0</v>
      </c>
      <c r="N47" s="7">
        <v>0</v>
      </c>
      <c r="O47" s="7">
        <f>SUM(D47:N47)</f>
        <v>72</v>
      </c>
      <c r="P47" s="5">
        <f>O47-MIN(D47:N47)-SMALL(D47:N47,2)</f>
        <v>72</v>
      </c>
      <c r="Q47" s="2" t="str">
        <f>IF(COUNTIF(D47:N47,"&gt;0")&gt;=4,"TAK","NIE")</f>
        <v>NIE</v>
      </c>
      <c r="R47" s="12" t="str">
        <f>IF(Q47="TAK",MAX(R$14:R46)+1,"Nieklasyfikowany")</f>
        <v>Nieklasyfikowany</v>
      </c>
    </row>
    <row r="48" spans="1:18" ht="12.75">
      <c r="A48" s="1">
        <v>33</v>
      </c>
      <c r="B48" t="s">
        <v>62</v>
      </c>
      <c r="C48" s="4" t="s">
        <v>61</v>
      </c>
      <c r="D48" s="7">
        <v>0</v>
      </c>
      <c r="E48" s="4">
        <v>0</v>
      </c>
      <c r="F48" s="4">
        <v>68</v>
      </c>
      <c r="G48" s="4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>SUM(D48:N48)</f>
        <v>68</v>
      </c>
      <c r="P48" s="5">
        <f>O48-MIN(D48:N48)-SMALL(D48:N48,2)</f>
        <v>68</v>
      </c>
      <c r="Q48" s="2" t="str">
        <f>IF(COUNTIF(D48:N48,"&gt;0")&gt;=4,"TAK","NIE")</f>
        <v>NIE</v>
      </c>
      <c r="R48" s="12" t="str">
        <f>IF(Q48="TAK",MAX(R$14:R47)+1,"Nieklasyfikowany")</f>
        <v>Nieklasyfikowany</v>
      </c>
    </row>
    <row r="49" spans="1:18" ht="12.75">
      <c r="A49" s="1">
        <v>34</v>
      </c>
      <c r="B49" s="4" t="s">
        <v>30</v>
      </c>
      <c r="C49" s="4" t="s">
        <v>35</v>
      </c>
      <c r="D49" s="7">
        <v>0</v>
      </c>
      <c r="E49" s="4">
        <v>0</v>
      </c>
      <c r="F49" s="7">
        <v>0</v>
      </c>
      <c r="G49" s="7">
        <v>0</v>
      </c>
      <c r="H49" s="7">
        <v>63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>SUM(D49:N49)</f>
        <v>63</v>
      </c>
      <c r="P49" s="5">
        <f>O49-MIN(D49:N49)-SMALL(D49:N49,2)</f>
        <v>63</v>
      </c>
      <c r="Q49" s="2" t="str">
        <f>IF(COUNTIF(D49:N49,"&gt;0")&gt;=4,"TAK","NIE")</f>
        <v>NIE</v>
      </c>
      <c r="R49" s="12" t="str">
        <f>IF(Q49="TAK",MAX(R$14:R48)+1,"Nieklasyfikowany")</f>
        <v>Nieklasyfikowany</v>
      </c>
    </row>
    <row r="50" spans="1:18" ht="12.75">
      <c r="A50" s="1">
        <v>35</v>
      </c>
      <c r="B50" t="s">
        <v>63</v>
      </c>
      <c r="C50" s="4" t="s">
        <v>61</v>
      </c>
      <c r="D50" s="7">
        <v>0</v>
      </c>
      <c r="E50" s="4">
        <v>0</v>
      </c>
      <c r="F50" s="4">
        <v>56</v>
      </c>
      <c r="G50" s="4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>SUM(D50:N50)</f>
        <v>56</v>
      </c>
      <c r="P50" s="5">
        <f>O50-MIN(D50:N50)-SMALL(D50:N50,2)</f>
        <v>56</v>
      </c>
      <c r="Q50" s="2" t="str">
        <f>IF(COUNTIF(D50:N50,"&gt;0")&gt;=4,"TAK","NIE")</f>
        <v>NIE</v>
      </c>
      <c r="R50" s="12" t="str">
        <f>IF(Q50="TAK",MAX(R$14:R49)+1,"Nieklasyfikowany")</f>
        <v>Nieklasyfikowany</v>
      </c>
    </row>
    <row r="51" spans="1:18" ht="12.75">
      <c r="A51" s="1">
        <v>36</v>
      </c>
      <c r="B51" s="4" t="s">
        <v>27</v>
      </c>
      <c r="C51" s="3" t="s">
        <v>14</v>
      </c>
      <c r="D51" s="4">
        <v>52</v>
      </c>
      <c r="E51" s="4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f>SUM(D51:N51)</f>
        <v>52</v>
      </c>
      <c r="P51" s="5">
        <f>O51-MIN(D51:N51)-SMALL(D51:N51,2)</f>
        <v>52</v>
      </c>
      <c r="Q51" s="2" t="str">
        <f>IF(COUNTIF(D51:N51,"&gt;0")&gt;=4,"TAK","NIE")</f>
        <v>NIE</v>
      </c>
      <c r="R51" s="12" t="str">
        <f>IF(Q51="TAK",MAX(R$14:R50)+1,"Nieklasyfikowany")</f>
        <v>Nieklasyfikowany</v>
      </c>
    </row>
    <row r="52" spans="1:18" ht="12.75">
      <c r="A52" s="1">
        <v>37</v>
      </c>
      <c r="B52" t="s">
        <v>105</v>
      </c>
      <c r="C52" s="7" t="s">
        <v>106</v>
      </c>
      <c r="D52" s="7">
        <v>0</v>
      </c>
      <c r="E52" s="4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51</v>
      </c>
      <c r="M52" s="7">
        <v>0</v>
      </c>
      <c r="N52" s="7">
        <v>0</v>
      </c>
      <c r="O52" s="7">
        <f>SUM(D52:N52)</f>
        <v>51</v>
      </c>
      <c r="P52" s="5">
        <f>O52-MIN(D52:N52)-SMALL(D52:N52,2)</f>
        <v>51</v>
      </c>
      <c r="Q52" s="2" t="str">
        <f>IF(COUNTIF(D52:N52,"&gt;0")&gt;=4,"TAK","NIE")</f>
        <v>NIE</v>
      </c>
      <c r="R52" s="12" t="str">
        <f>IF(Q52="TAK",MAX(R$14:R51)+1,"Nieklasyfikowany")</f>
        <v>Nieklasyfikowany</v>
      </c>
    </row>
    <row r="53" spans="1:18" ht="12.75">
      <c r="A53" s="1">
        <v>38</v>
      </c>
      <c r="B53" t="s">
        <v>91</v>
      </c>
      <c r="C53" s="4" t="s">
        <v>85</v>
      </c>
      <c r="D53" s="7">
        <v>0</v>
      </c>
      <c r="E53" s="4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50</v>
      </c>
      <c r="L53" s="7">
        <v>0</v>
      </c>
      <c r="M53" s="7">
        <v>0</v>
      </c>
      <c r="N53" s="7">
        <v>0</v>
      </c>
      <c r="O53" s="7">
        <f>SUM(D53:N53)</f>
        <v>50</v>
      </c>
      <c r="P53" s="5">
        <f>O53-MIN(D53:N53)-SMALL(D53:N53,2)</f>
        <v>50</v>
      </c>
      <c r="Q53" s="2" t="str">
        <f>IF(COUNTIF(D53:N53,"&gt;0")&gt;=4,"TAK","NIE")</f>
        <v>NIE</v>
      </c>
      <c r="R53" s="12" t="str">
        <f>IF(Q53="TAK",MAX(R$14:R52)+1,"Nieklasyfikowany")</f>
        <v>Nieklasyfikowany</v>
      </c>
    </row>
    <row r="54" spans="1:18" ht="12.75">
      <c r="A54" s="1">
        <v>39</v>
      </c>
      <c r="B54" t="s">
        <v>107</v>
      </c>
      <c r="C54" s="7" t="s">
        <v>108</v>
      </c>
      <c r="D54" s="7">
        <v>0</v>
      </c>
      <c r="E54" s="4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48</v>
      </c>
      <c r="M54" s="7">
        <v>0</v>
      </c>
      <c r="N54" s="7">
        <v>0</v>
      </c>
      <c r="O54" s="7">
        <f>SUM(D54:N54)</f>
        <v>48</v>
      </c>
      <c r="P54" s="5">
        <f>O54-MIN(D54:N54)-SMALL(D54:N54,2)</f>
        <v>48</v>
      </c>
      <c r="Q54" s="2" t="str">
        <f>IF(COUNTIF(D54:N54,"&gt;0")&gt;=4,"TAK","NIE")</f>
        <v>NIE</v>
      </c>
      <c r="R54" s="12" t="str">
        <f>IF(Q54="TAK",MAX(R$14:R53)+1,"Nieklasyfikowany")</f>
        <v>Nieklasyfikowany</v>
      </c>
    </row>
    <row r="55" spans="1:18" ht="12.75">
      <c r="A55" s="1">
        <v>40</v>
      </c>
      <c r="B55" t="s">
        <v>72</v>
      </c>
      <c r="C55" s="4" t="s">
        <v>35</v>
      </c>
      <c r="D55" s="7">
        <v>0</v>
      </c>
      <c r="E55" s="4">
        <v>0</v>
      </c>
      <c r="F55" s="4">
        <v>0</v>
      </c>
      <c r="G55" s="4">
        <v>0</v>
      </c>
      <c r="H55" s="4">
        <v>48</v>
      </c>
      <c r="I55" s="4">
        <v>0</v>
      </c>
      <c r="J55" s="4">
        <v>0</v>
      </c>
      <c r="K55" s="7">
        <v>0</v>
      </c>
      <c r="L55" s="7">
        <v>0</v>
      </c>
      <c r="M55" s="7">
        <v>0</v>
      </c>
      <c r="N55" s="7">
        <v>0</v>
      </c>
      <c r="O55" s="7">
        <f>SUM(D55:N55)</f>
        <v>48</v>
      </c>
      <c r="P55" s="5">
        <f>O55-MIN(D55:N55)-SMALL(D55:N55,2)</f>
        <v>48</v>
      </c>
      <c r="Q55" s="2" t="str">
        <f>IF(COUNTIF(D55:N55,"&gt;0")&gt;=4,"TAK","NIE")</f>
        <v>NIE</v>
      </c>
      <c r="R55" s="12" t="str">
        <f>IF(Q55="TAK",MAX(R$14:R54)+1,"Nieklasyfikowany")</f>
        <v>Nieklasyfikowany</v>
      </c>
    </row>
    <row r="56" spans="1:18" ht="12.75">
      <c r="A56" s="1">
        <v>41</v>
      </c>
      <c r="B56" t="s">
        <v>74</v>
      </c>
      <c r="C56" s="4" t="s">
        <v>73</v>
      </c>
      <c r="D56" s="7">
        <v>0</v>
      </c>
      <c r="E56" s="4">
        <v>0</v>
      </c>
      <c r="F56" s="4">
        <v>0</v>
      </c>
      <c r="G56" s="4">
        <v>0</v>
      </c>
      <c r="H56" s="4">
        <v>0</v>
      </c>
      <c r="I56">
        <v>48</v>
      </c>
      <c r="J56" s="4">
        <v>0</v>
      </c>
      <c r="K56" s="7">
        <v>0</v>
      </c>
      <c r="L56" s="7">
        <v>0</v>
      </c>
      <c r="M56" s="7">
        <v>0</v>
      </c>
      <c r="N56" s="7">
        <v>0</v>
      </c>
      <c r="O56" s="7">
        <f>SUM(D56:N56)</f>
        <v>48</v>
      </c>
      <c r="P56" s="5">
        <f>O56-MIN(D56:N56)-SMALL(D56:N56,2)</f>
        <v>48</v>
      </c>
      <c r="Q56" s="2" t="str">
        <f>IF(COUNTIF(D56:N56,"&gt;0")&gt;=4,"TAK","NIE")</f>
        <v>NIE</v>
      </c>
      <c r="R56" s="12" t="str">
        <f>IF(Q56="TAK",MAX(R$14:R55)+1,"Nieklasyfikowany")</f>
        <v>Nieklasyfikowany</v>
      </c>
    </row>
    <row r="57" spans="1:18" ht="12.75">
      <c r="A57" s="1">
        <v>42</v>
      </c>
      <c r="B57" s="4" t="s">
        <v>21</v>
      </c>
      <c r="C57" s="7" t="s">
        <v>22</v>
      </c>
      <c r="D57" s="7">
        <v>0</v>
      </c>
      <c r="E57" s="4">
        <v>44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f>SUM(D57:N57)</f>
        <v>44</v>
      </c>
      <c r="P57" s="5">
        <f>O57-MIN(D57:N57)-SMALL(D57:N57,2)</f>
        <v>44</v>
      </c>
      <c r="Q57" s="2" t="str">
        <f>IF(COUNTIF(D57:N57,"&gt;0")&gt;=4,"TAK","NIE")</f>
        <v>NIE</v>
      </c>
      <c r="R57" s="12" t="str">
        <f>IF(Q57="TAK",MAX(R$14:R56)+1,"Nieklasyfikowany")</f>
        <v>Nieklasyfikowany</v>
      </c>
    </row>
    <row r="58" spans="1:18" ht="12.75">
      <c r="A58" s="1">
        <v>43</v>
      </c>
      <c r="B58" t="s">
        <v>34</v>
      </c>
      <c r="C58" s="4" t="s">
        <v>35</v>
      </c>
      <c r="D58" s="7">
        <v>0</v>
      </c>
      <c r="E58" s="4">
        <v>0</v>
      </c>
      <c r="F58" s="7">
        <v>0</v>
      </c>
      <c r="G58" s="7">
        <v>0</v>
      </c>
      <c r="H58" s="7">
        <v>44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f>SUM(D58:N58)</f>
        <v>44</v>
      </c>
      <c r="P58" s="5">
        <f>O58-MIN(D58:N58)-SMALL(D58:N58,2)</f>
        <v>44</v>
      </c>
      <c r="Q58" s="2" t="str">
        <f>IF(COUNTIF(D58:N58,"&gt;0")&gt;=4,"TAK","NIE")</f>
        <v>NIE</v>
      </c>
      <c r="R58" s="12" t="str">
        <f>IF(Q58="TAK",MAX(R$14:R57)+1,"Nieklasyfikowany")</f>
        <v>Nieklasyfikowany</v>
      </c>
    </row>
    <row r="59" spans="1:18" ht="12.75">
      <c r="A59" s="1">
        <v>44</v>
      </c>
      <c r="B59" t="s">
        <v>76</v>
      </c>
      <c r="C59" s="4" t="s">
        <v>77</v>
      </c>
      <c r="D59" s="7">
        <v>0</v>
      </c>
      <c r="E59" s="4">
        <v>0</v>
      </c>
      <c r="F59" s="7">
        <v>0</v>
      </c>
      <c r="G59" s="7">
        <v>0</v>
      </c>
      <c r="H59" s="7">
        <v>0</v>
      </c>
      <c r="I59" s="7">
        <v>0</v>
      </c>
      <c r="J59" s="7">
        <v>44</v>
      </c>
      <c r="K59" s="7">
        <v>0</v>
      </c>
      <c r="L59" s="7">
        <v>0</v>
      </c>
      <c r="M59" s="7">
        <v>0</v>
      </c>
      <c r="N59" s="7">
        <v>0</v>
      </c>
      <c r="O59" s="7">
        <f>SUM(D59:N59)</f>
        <v>44</v>
      </c>
      <c r="P59" s="5">
        <f>O59-MIN(D59:N59)-SMALL(D59:N59,2)</f>
        <v>44</v>
      </c>
      <c r="Q59" s="2" t="str">
        <f>IF(COUNTIF(D59:N59,"&gt;0")&gt;=4,"TAK","NIE")</f>
        <v>NIE</v>
      </c>
      <c r="R59" s="12" t="str">
        <f>IF(Q59="TAK",MAX(R$14:R58)+1,"Nieklasyfikowany")</f>
        <v>Nieklasyfikowany</v>
      </c>
    </row>
    <row r="60" spans="1:18" ht="12.75">
      <c r="A60" s="1">
        <v>45</v>
      </c>
      <c r="B60" t="s">
        <v>109</v>
      </c>
      <c r="C60" s="7" t="s">
        <v>108</v>
      </c>
      <c r="D60" s="7">
        <v>0</v>
      </c>
      <c r="E60" s="4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42</v>
      </c>
      <c r="M60" s="7">
        <v>0</v>
      </c>
      <c r="N60" s="7">
        <v>0</v>
      </c>
      <c r="O60" s="7">
        <f>SUM(D60:N60)</f>
        <v>42</v>
      </c>
      <c r="P60" s="5">
        <f>O60-MIN(D60:N60)-SMALL(D60:N60,2)</f>
        <v>42</v>
      </c>
      <c r="Q60" s="2" t="str">
        <f>IF(COUNTIF(D60:N60,"&gt;0")&gt;=4,"TAK","NIE")</f>
        <v>NIE</v>
      </c>
      <c r="R60" s="12" t="str">
        <f>IF(Q60="TAK",MAX(R$14:R59)+1,"Nieklasyfikowany")</f>
        <v>Nieklasyfikowany</v>
      </c>
    </row>
    <row r="61" spans="1:18" ht="12.75">
      <c r="A61" s="1">
        <v>46</v>
      </c>
      <c r="B61" t="s">
        <v>116</v>
      </c>
      <c r="C61" s="7" t="s">
        <v>9</v>
      </c>
      <c r="D61" s="7">
        <v>0</v>
      </c>
      <c r="E61" s="4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42</v>
      </c>
      <c r="N61" s="7">
        <v>0</v>
      </c>
      <c r="O61" s="7">
        <f>SUM(D61:N61)</f>
        <v>42</v>
      </c>
      <c r="P61" s="5">
        <f>O61-MIN(D61:N61)-SMALL(D61:N61,2)</f>
        <v>42</v>
      </c>
      <c r="Q61" s="2" t="str">
        <f>IF(COUNTIF(D61:N61,"&gt;0")&gt;=4,"TAK","NIE")</f>
        <v>NIE</v>
      </c>
      <c r="R61" s="12" t="str">
        <f>IF(Q61="TAK",MAX(R$14:R60)+1,"Nieklasyfikowany")</f>
        <v>Nieklasyfikowany</v>
      </c>
    </row>
    <row r="62" spans="1:18" ht="12.75">
      <c r="A62" s="1">
        <v>47</v>
      </c>
      <c r="B62" t="s">
        <v>92</v>
      </c>
      <c r="C62" s="7" t="s">
        <v>12</v>
      </c>
      <c r="D62" s="7">
        <v>0</v>
      </c>
      <c r="E62" s="4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40.5</v>
      </c>
      <c r="L62" s="7">
        <v>0</v>
      </c>
      <c r="M62" s="7">
        <v>0</v>
      </c>
      <c r="N62" s="7">
        <v>0</v>
      </c>
      <c r="O62" s="7">
        <f>SUM(D62:N62)</f>
        <v>40.5</v>
      </c>
      <c r="P62" s="5">
        <f>O62-MIN(D62:N62)-SMALL(D62:N62,2)</f>
        <v>40.5</v>
      </c>
      <c r="Q62" s="2" t="str">
        <f>IF(COUNTIF(D62:N62,"&gt;0")&gt;=4,"TAK","NIE")</f>
        <v>NIE</v>
      </c>
      <c r="R62" s="12" t="str">
        <f>IF(Q62="TAK",MAX(R$14:R61)+1,"Nieklasyfikowany")</f>
        <v>Nieklasyfikowany</v>
      </c>
    </row>
    <row r="63" spans="1:18" ht="12.75">
      <c r="A63" s="1">
        <v>48</v>
      </c>
      <c r="B63" s="4" t="s">
        <v>16</v>
      </c>
      <c r="C63" s="4" t="s">
        <v>3</v>
      </c>
      <c r="D63" s="7">
        <v>0</v>
      </c>
      <c r="E63" s="4">
        <v>40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>SUM(D63:N63)</f>
        <v>40</v>
      </c>
      <c r="P63" s="5">
        <f>O63-MIN(D63:N63)-SMALL(D63:N63,2)</f>
        <v>40</v>
      </c>
      <c r="Q63" s="2" t="str">
        <f>IF(COUNTIF(D63:N63,"&gt;0")&gt;=4,"TAK","NIE")</f>
        <v>NIE</v>
      </c>
      <c r="R63" s="12" t="str">
        <f>IF(Q63="TAK",MAX(R$14:R62)+1,"Nieklasyfikowany")</f>
        <v>Nieklasyfikowany</v>
      </c>
    </row>
    <row r="64" spans="1:18" ht="12.75">
      <c r="A64" s="1">
        <v>49</v>
      </c>
      <c r="B64" t="s">
        <v>110</v>
      </c>
      <c r="C64" s="7" t="s">
        <v>108</v>
      </c>
      <c r="D64" s="7">
        <v>0</v>
      </c>
      <c r="E64" s="4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39</v>
      </c>
      <c r="M64" s="7">
        <v>0</v>
      </c>
      <c r="N64" s="7">
        <v>0</v>
      </c>
      <c r="O64" s="7">
        <f>SUM(D64:N64)</f>
        <v>39</v>
      </c>
      <c r="P64" s="5">
        <f>O64-MIN(D64:N64)-SMALL(D64:N64,2)</f>
        <v>39</v>
      </c>
      <c r="Q64" s="2" t="str">
        <f>IF(COUNTIF(D64:N64,"&gt;0")&gt;=4,"TAK","NIE")</f>
        <v>NIE</v>
      </c>
      <c r="R64" s="12" t="str">
        <f>IF(Q64="TAK",MAX(R$14:R63)+1,"Nieklasyfikowany")</f>
        <v>Nieklasyfikowany</v>
      </c>
    </row>
    <row r="65" spans="1:18" ht="12.75">
      <c r="A65" s="1">
        <v>50</v>
      </c>
      <c r="B65" t="s">
        <v>66</v>
      </c>
      <c r="C65" s="4" t="s">
        <v>13</v>
      </c>
      <c r="D65" s="7">
        <v>0</v>
      </c>
      <c r="E65" s="4">
        <v>0</v>
      </c>
      <c r="F65" s="4">
        <v>0</v>
      </c>
      <c r="G65" s="4">
        <v>36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>SUM(D65:N65)</f>
        <v>36</v>
      </c>
      <c r="P65" s="5">
        <f>O65-MIN(D65:N65)-SMALL(D65:N65,2)</f>
        <v>36</v>
      </c>
      <c r="Q65" s="2" t="str">
        <f>IF(COUNTIF(D65:N65,"&gt;0")&gt;=4,"TAK","NIE")</f>
        <v>NIE</v>
      </c>
      <c r="R65" s="12" t="str">
        <f>IF(Q65="TAK",MAX(R$14:R64)+1,"Nieklasyfikowany")</f>
        <v>Nieklasyfikowany</v>
      </c>
    </row>
    <row r="66" spans="1:18" ht="12.75">
      <c r="A66" s="1">
        <v>51</v>
      </c>
      <c r="B66" t="s">
        <v>93</v>
      </c>
      <c r="C66" s="7" t="s">
        <v>94</v>
      </c>
      <c r="D66" s="7">
        <v>0</v>
      </c>
      <c r="E66" s="4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36</v>
      </c>
      <c r="L66" s="7">
        <v>0</v>
      </c>
      <c r="M66" s="7">
        <v>0</v>
      </c>
      <c r="N66" s="7">
        <v>0</v>
      </c>
      <c r="O66" s="7">
        <f>SUM(D66:N66)</f>
        <v>36</v>
      </c>
      <c r="P66" s="5">
        <f>O66-MIN(D66:N66)-SMALL(D66:N66,2)</f>
        <v>36</v>
      </c>
      <c r="Q66" s="2" t="str">
        <f>IF(COUNTIF(D66:N66,"&gt;0")&gt;=4,"TAK","NIE")</f>
        <v>NIE</v>
      </c>
      <c r="R66" s="12" t="str">
        <f>IF(Q66="TAK",MAX(R$14:R65)+1,"Nieklasyfikowany")</f>
        <v>Nieklasyfikowany</v>
      </c>
    </row>
    <row r="67" spans="1:18" ht="12.75">
      <c r="A67" s="1">
        <v>52</v>
      </c>
      <c r="B67" t="s">
        <v>67</v>
      </c>
      <c r="C67" s="4" t="s">
        <v>13</v>
      </c>
      <c r="D67" s="7">
        <v>0</v>
      </c>
      <c r="E67" s="4">
        <v>0</v>
      </c>
      <c r="F67" s="4">
        <v>0</v>
      </c>
      <c r="G67" s="4">
        <v>32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>SUM(D67:N67)</f>
        <v>32</v>
      </c>
      <c r="P67" s="5">
        <f>O67-MIN(D67:N67)-SMALL(D67:N67,2)</f>
        <v>32</v>
      </c>
      <c r="Q67" s="2" t="str">
        <f>IF(COUNTIF(D67:N67,"&gt;0")&gt;=4,"TAK","NIE")</f>
        <v>NIE</v>
      </c>
      <c r="R67" s="12" t="str">
        <f>IF(Q67="TAK",MAX(R$14:R66)+1,"Nieklasyfikowany")</f>
        <v>Nieklasyfikowany</v>
      </c>
    </row>
    <row r="68" spans="1:18" ht="12.75">
      <c r="A68" s="1">
        <v>53</v>
      </c>
      <c r="B68" s="4" t="s">
        <v>29</v>
      </c>
      <c r="C68" s="4" t="s">
        <v>28</v>
      </c>
      <c r="D68" s="7">
        <v>0</v>
      </c>
      <c r="E68" s="4">
        <v>0</v>
      </c>
      <c r="F68" s="7">
        <v>0</v>
      </c>
      <c r="G68" s="7">
        <v>0</v>
      </c>
      <c r="H68" s="7">
        <v>0</v>
      </c>
      <c r="I68" s="7">
        <v>30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f>SUM(D68:N68)</f>
        <v>30</v>
      </c>
      <c r="P68" s="5">
        <f>O68-MIN(D68:N68)-SMALL(D68:N68,2)</f>
        <v>30</v>
      </c>
      <c r="Q68" s="2" t="str">
        <f>IF(COUNTIF(D68:N68,"&gt;0")&gt;=4,"TAK","NIE")</f>
        <v>NIE</v>
      </c>
      <c r="R68" s="12" t="str">
        <f>IF(Q68="TAK",MAX(R$14:R67)+1,"Nieklasyfikowany")</f>
        <v>Nieklasyfikowany</v>
      </c>
    </row>
    <row r="69" spans="1:18" ht="12.75">
      <c r="A69" s="1">
        <v>54</v>
      </c>
      <c r="B69" t="s">
        <v>118</v>
      </c>
      <c r="C69" s="7" t="s">
        <v>117</v>
      </c>
      <c r="D69" s="7">
        <v>0</v>
      </c>
      <c r="E69" s="4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30</v>
      </c>
      <c r="N69" s="7">
        <v>0</v>
      </c>
      <c r="O69" s="7">
        <f>SUM(D69:N69)</f>
        <v>30</v>
      </c>
      <c r="P69" s="5">
        <f>O69-MIN(D69:N69)-SMALL(D69:N69,2)</f>
        <v>30</v>
      </c>
      <c r="Q69" s="2" t="str">
        <f>IF(COUNTIF(D69:N69,"&gt;0")&gt;=4,"TAK","NIE")</f>
        <v>NIE</v>
      </c>
      <c r="R69" s="12" t="str">
        <f>IF(Q69="TAK",MAX(R$14:R68)+1,"Nieklasyfikowany")</f>
        <v>Nieklasyfikowany</v>
      </c>
    </row>
    <row r="70" spans="1:18" ht="12.75">
      <c r="A70" s="1">
        <v>55</v>
      </c>
      <c r="B70" t="s">
        <v>78</v>
      </c>
      <c r="C70" s="4" t="s">
        <v>79</v>
      </c>
      <c r="D70" s="7">
        <v>0</v>
      </c>
      <c r="E70" s="4">
        <v>0</v>
      </c>
      <c r="F70" s="7">
        <v>0</v>
      </c>
      <c r="G70" s="7">
        <v>0</v>
      </c>
      <c r="H70" s="7">
        <v>0</v>
      </c>
      <c r="I70" s="7">
        <v>0</v>
      </c>
      <c r="J70" s="7">
        <v>25</v>
      </c>
      <c r="K70" s="7">
        <v>0</v>
      </c>
      <c r="L70" s="7">
        <v>0</v>
      </c>
      <c r="M70" s="7">
        <v>0</v>
      </c>
      <c r="N70" s="7">
        <v>0</v>
      </c>
      <c r="O70" s="7">
        <f>SUM(D70:N70)</f>
        <v>25</v>
      </c>
      <c r="P70" s="5">
        <f>O70-MIN(D70:N70)-SMALL(D70:N70,2)</f>
        <v>25</v>
      </c>
      <c r="Q70" s="2" t="str">
        <f>IF(COUNTIF(D70:N70,"&gt;0")&gt;=4,"TAK","NIE")</f>
        <v>NIE</v>
      </c>
      <c r="R70" s="12" t="str">
        <f>IF(Q70="TAK",MAX(R$14:R69)+1,"Nieklasyfikowany")</f>
        <v>Nieklasyfikowany</v>
      </c>
    </row>
    <row r="71" spans="1:18" ht="12.75">
      <c r="A71" s="1">
        <v>56</v>
      </c>
      <c r="B71" t="s">
        <v>68</v>
      </c>
      <c r="C71" s="4" t="s">
        <v>14</v>
      </c>
      <c r="D71" s="7">
        <v>0</v>
      </c>
      <c r="E71" s="4">
        <v>0</v>
      </c>
      <c r="F71" s="4">
        <v>0</v>
      </c>
      <c r="G71" s="4">
        <v>24.5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f>SUM(D71:N71)</f>
        <v>24.5</v>
      </c>
      <c r="P71" s="5">
        <f>O71-MIN(D71:N71)-SMALL(D71:N71,2)</f>
        <v>24.5</v>
      </c>
      <c r="Q71" s="2" t="str">
        <f>IF(COUNTIF(D71:N71,"&gt;0")&gt;=4,"TAK","NIE")</f>
        <v>NIE</v>
      </c>
      <c r="R71" s="12" t="str">
        <f>IF(Q71="TAK",MAX(R$14:R70)+1,"Nieklasyfikowany")</f>
        <v>Nieklasyfikowany</v>
      </c>
    </row>
    <row r="72" spans="1:18" ht="12.75">
      <c r="A72" s="1">
        <v>57</v>
      </c>
      <c r="B72" t="s">
        <v>96</v>
      </c>
      <c r="C72" s="7" t="s">
        <v>12</v>
      </c>
      <c r="D72" s="7">
        <v>0</v>
      </c>
      <c r="E72" s="4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24</v>
      </c>
      <c r="L72" s="7">
        <v>0</v>
      </c>
      <c r="M72" s="7">
        <v>0</v>
      </c>
      <c r="N72" s="7">
        <v>0</v>
      </c>
      <c r="O72" s="7">
        <f>SUM(D72:N72)</f>
        <v>24</v>
      </c>
      <c r="P72" s="5">
        <f>O72-MIN(D72:N72)-SMALL(D72:N72,2)</f>
        <v>24</v>
      </c>
      <c r="Q72" s="2" t="str">
        <f>IF(COUNTIF(D72:N72,"&gt;0")&gt;=4,"TAK","NIE")</f>
        <v>NIE</v>
      </c>
      <c r="R72" s="12" t="str">
        <f>IF(Q72="TAK",MAX(R$14:R71)+1,"Nieklasyfikowany")</f>
        <v>Nieklasyfikowany</v>
      </c>
    </row>
    <row r="73" spans="1:18" ht="12.75">
      <c r="A73" s="1">
        <v>58</v>
      </c>
      <c r="B73" t="s">
        <v>97</v>
      </c>
      <c r="C73" s="7" t="s">
        <v>99</v>
      </c>
      <c r="D73" s="7">
        <v>0</v>
      </c>
      <c r="E73" s="4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20</v>
      </c>
      <c r="L73" s="7">
        <v>0</v>
      </c>
      <c r="M73" s="7">
        <v>0</v>
      </c>
      <c r="N73" s="7">
        <v>0</v>
      </c>
      <c r="O73" s="7">
        <f>SUM(D73:N73)</f>
        <v>20</v>
      </c>
      <c r="P73" s="5">
        <f>O73-MIN(D73:N73)-SMALL(D73:N73,2)</f>
        <v>20</v>
      </c>
      <c r="Q73" s="2" t="str">
        <f>IF(COUNTIF(D73:N73,"&gt;0")&gt;=4,"TAK","NIE")</f>
        <v>NIE</v>
      </c>
      <c r="R73" s="12" t="str">
        <f>IF(Q73="TAK",MAX(R$14:R72)+1,"Nieklasyfikowany")</f>
        <v>Nieklasyfikowany</v>
      </c>
    </row>
    <row r="74" spans="1:18" ht="12.75">
      <c r="A74" s="1">
        <v>59</v>
      </c>
      <c r="B74" t="s">
        <v>57</v>
      </c>
      <c r="C74" s="4" t="s">
        <v>58</v>
      </c>
      <c r="D74" s="7">
        <v>0</v>
      </c>
      <c r="E74" s="4">
        <v>18</v>
      </c>
      <c r="F74" s="4">
        <v>0</v>
      </c>
      <c r="G74" s="4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f>SUM(D74:N74)</f>
        <v>18</v>
      </c>
      <c r="P74" s="5">
        <f>O74-MIN(D74:N74)-SMALL(D74:N74,2)</f>
        <v>18</v>
      </c>
      <c r="Q74" s="2" t="str">
        <f>IF(COUNTIF(D74:N74,"&gt;0")&gt;=4,"TAK","NIE")</f>
        <v>NIE</v>
      </c>
      <c r="R74" s="12"/>
    </row>
    <row r="75" spans="1:18" ht="12.75">
      <c r="A75" s="1">
        <v>60</v>
      </c>
      <c r="B75" t="s">
        <v>19</v>
      </c>
      <c r="C75" s="4" t="s">
        <v>13</v>
      </c>
      <c r="D75" s="7">
        <v>0</v>
      </c>
      <c r="E75" s="4">
        <v>0</v>
      </c>
      <c r="F75" s="4">
        <v>0</v>
      </c>
      <c r="G75" s="4">
        <v>18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>SUM(D75:N75)</f>
        <v>18</v>
      </c>
      <c r="P75" s="5">
        <f>O75-MIN(D75:N75)-SMALL(D75:N75,2)</f>
        <v>18</v>
      </c>
      <c r="Q75" s="2" t="str">
        <f>IF(COUNTIF(D75:N75,"&gt;0")&gt;=4,"TAK","NIE")</f>
        <v>NIE</v>
      </c>
      <c r="R75" s="12"/>
    </row>
    <row r="76" spans="1:18" ht="12.75">
      <c r="A76" s="1">
        <v>61</v>
      </c>
      <c r="B76" t="s">
        <v>98</v>
      </c>
      <c r="C76" s="7" t="s">
        <v>99</v>
      </c>
      <c r="D76" s="7">
        <v>0</v>
      </c>
      <c r="E76" s="4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16</v>
      </c>
      <c r="L76" s="7">
        <v>0</v>
      </c>
      <c r="M76" s="7">
        <v>0</v>
      </c>
      <c r="N76" s="7">
        <v>0</v>
      </c>
      <c r="O76" s="7">
        <f>SUM(D76:N76)</f>
        <v>16</v>
      </c>
      <c r="P76" s="5">
        <f>O76-MIN(D76:N76)-SMALL(D76:N76,2)</f>
        <v>16</v>
      </c>
      <c r="Q76" s="2" t="str">
        <f>IF(COUNTIF(D76:N76,"&gt;0")&gt;=4,"TAK","NIE")</f>
        <v>NIE</v>
      </c>
      <c r="R76" s="12"/>
    </row>
    <row r="77" spans="1:18" ht="12.75">
      <c r="A77" s="1">
        <v>62</v>
      </c>
      <c r="B77" t="s">
        <v>60</v>
      </c>
      <c r="C77" s="4" t="s">
        <v>59</v>
      </c>
      <c r="D77" s="7">
        <v>0</v>
      </c>
      <c r="E77" s="4">
        <v>15</v>
      </c>
      <c r="F77" s="4">
        <v>0</v>
      </c>
      <c r="G77" s="4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f>SUM(D77:N77)</f>
        <v>15</v>
      </c>
      <c r="P77" s="5">
        <f>O77-MIN(D77:N77)-SMALL(D77:N77,2)</f>
        <v>15</v>
      </c>
      <c r="Q77" s="2" t="str">
        <f>IF(COUNTIF(D77:N77,"&gt;0")&gt;=4,"TAK","NIE")</f>
        <v>NIE</v>
      </c>
      <c r="R77" s="12"/>
    </row>
    <row r="78" spans="1:18" ht="12.75">
      <c r="A78" s="1">
        <v>63</v>
      </c>
      <c r="B78" t="s">
        <v>69</v>
      </c>
      <c r="C78" s="4" t="s">
        <v>13</v>
      </c>
      <c r="D78" s="7">
        <v>0</v>
      </c>
      <c r="E78" s="4">
        <v>0</v>
      </c>
      <c r="F78" s="4">
        <v>0</v>
      </c>
      <c r="G78" s="4">
        <v>15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f>SUM(D78:N78)</f>
        <v>15</v>
      </c>
      <c r="P78" s="5">
        <f>O78-MIN(D78:N78)-SMALL(D78:N78,2)</f>
        <v>15</v>
      </c>
      <c r="Q78" s="2" t="str">
        <f>IF(COUNTIF(D78:N78,"&gt;0")&gt;=4,"TAK","NIE")</f>
        <v>NIE</v>
      </c>
      <c r="R78" s="12"/>
    </row>
    <row r="79" spans="1:18" ht="12.75">
      <c r="A79" s="1">
        <v>64</v>
      </c>
      <c r="B79" t="s">
        <v>111</v>
      </c>
      <c r="C79" s="7" t="s">
        <v>108</v>
      </c>
      <c r="D79" s="7">
        <v>0</v>
      </c>
      <c r="E79" s="4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12</v>
      </c>
      <c r="M79" s="7">
        <v>0</v>
      </c>
      <c r="N79" s="7">
        <v>0</v>
      </c>
      <c r="O79" s="7">
        <f>SUM(D79:N79)</f>
        <v>12</v>
      </c>
      <c r="P79" s="5">
        <f>O79-MIN(D79:N79)-SMALL(D79:N79,2)</f>
        <v>12</v>
      </c>
      <c r="Q79" s="2" t="str">
        <f>IF(COUNTIF(D79:N79,"&gt;0")&gt;=4,"TAK","NIE")</f>
        <v>NIE</v>
      </c>
      <c r="R79" s="12"/>
    </row>
    <row r="80" spans="1:18" ht="12.75">
      <c r="A80" s="1">
        <v>65</v>
      </c>
      <c r="B80" t="s">
        <v>70</v>
      </c>
      <c r="C80" s="4" t="s">
        <v>13</v>
      </c>
      <c r="D80" s="7">
        <v>0</v>
      </c>
      <c r="E80" s="4">
        <v>0</v>
      </c>
      <c r="F80" s="4">
        <v>0</v>
      </c>
      <c r="G80" s="4">
        <v>10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>SUM(D80:N80)</f>
        <v>10</v>
      </c>
      <c r="P80" s="5">
        <f>O80-MIN(D80:N80)-SMALL(D80:N80,2)</f>
        <v>10</v>
      </c>
      <c r="Q80" s="2" t="str">
        <f>IF(COUNTIF(D80:N80,"&gt;0")&gt;=4,"TAK","NIE")</f>
        <v>NIE</v>
      </c>
      <c r="R80" s="12"/>
    </row>
    <row r="81" spans="1:18" ht="12.75">
      <c r="A81" s="1">
        <v>66</v>
      </c>
      <c r="B81" t="s">
        <v>101</v>
      </c>
      <c r="C81" s="7" t="s">
        <v>100</v>
      </c>
      <c r="D81" s="7">
        <v>0</v>
      </c>
      <c r="E81" s="4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8</v>
      </c>
      <c r="L81" s="7">
        <v>0</v>
      </c>
      <c r="M81" s="7">
        <v>0</v>
      </c>
      <c r="N81" s="7">
        <v>0</v>
      </c>
      <c r="O81" s="7">
        <f>SUM(D81:N81)</f>
        <v>8</v>
      </c>
      <c r="P81" s="5">
        <f>O81-MIN(D81:N81)-SMALL(D81:N81,2)</f>
        <v>8</v>
      </c>
      <c r="Q81" s="2" t="str">
        <f>IF(COUNTIF(D81:N81,"&gt;0")&gt;=4,"TAK","NIE")</f>
        <v>NIE</v>
      </c>
      <c r="R81" s="12"/>
    </row>
    <row r="82" spans="1:18" ht="12.75">
      <c r="A82" s="1">
        <v>67</v>
      </c>
      <c r="B82" t="s">
        <v>102</v>
      </c>
      <c r="C82" s="7" t="s">
        <v>99</v>
      </c>
      <c r="D82" s="7">
        <v>0</v>
      </c>
      <c r="E82" s="4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3.5</v>
      </c>
      <c r="L82" s="7">
        <v>0</v>
      </c>
      <c r="M82" s="7">
        <v>0</v>
      </c>
      <c r="N82" s="7">
        <v>0</v>
      </c>
      <c r="O82" s="7">
        <f>SUM(D82:N82)</f>
        <v>3.5</v>
      </c>
      <c r="P82" s="5">
        <f>O82-MIN(D82:N82)-SMALL(D82:N82,2)</f>
        <v>3.5</v>
      </c>
      <c r="Q82" s="2" t="str">
        <f>IF(COUNTIF(D82:N82,"&gt;0")&gt;=4,"TAK","NIE")</f>
        <v>NIE</v>
      </c>
      <c r="R82" s="12"/>
    </row>
    <row r="83" spans="1:18" ht="12.75">
      <c r="A83" s="1"/>
      <c r="C83" s="7"/>
      <c r="D83" s="7"/>
      <c r="E83" s="4"/>
      <c r="F83" s="4"/>
      <c r="G83" s="7"/>
      <c r="H83" s="7"/>
      <c r="I83" s="7"/>
      <c r="J83" s="4"/>
      <c r="K83" s="7"/>
      <c r="L83" s="7"/>
      <c r="M83" s="7"/>
      <c r="N83" s="7"/>
      <c r="O83" s="7"/>
      <c r="R83" s="12"/>
    </row>
    <row r="84" spans="1:18" ht="12.75">
      <c r="A84" s="1"/>
      <c r="C84" s="4"/>
      <c r="D84" s="7"/>
      <c r="E84" s="4"/>
      <c r="F84" s="7"/>
      <c r="G84" s="7"/>
      <c r="H84" s="7"/>
      <c r="I84" s="7"/>
      <c r="J84" s="7"/>
      <c r="K84" s="7"/>
      <c r="L84" s="7"/>
      <c r="M84" s="7"/>
      <c r="N84" s="7"/>
      <c r="O84" s="7"/>
      <c r="R84" s="12"/>
    </row>
    <row r="85" spans="1:18" ht="12.75">
      <c r="A85" s="1"/>
      <c r="B85" s="4"/>
      <c r="C85" s="7"/>
      <c r="D85" s="4"/>
      <c r="E85" s="4"/>
      <c r="F85" s="4"/>
      <c r="G85" s="7"/>
      <c r="H85" s="7"/>
      <c r="I85" s="7"/>
      <c r="J85" s="4"/>
      <c r="K85" s="4"/>
      <c r="L85" s="4"/>
      <c r="M85" s="4"/>
      <c r="N85" s="4"/>
      <c r="O85" s="7"/>
      <c r="R85" s="12"/>
    </row>
    <row r="86" spans="1:18" ht="12.75">
      <c r="A86" s="1"/>
      <c r="C86" s="4"/>
      <c r="D86" s="7"/>
      <c r="E86" s="4"/>
      <c r="F86" s="7"/>
      <c r="G86" s="7"/>
      <c r="H86" s="7"/>
      <c r="I86" s="7"/>
      <c r="J86" s="4"/>
      <c r="K86" s="4"/>
      <c r="L86" s="4"/>
      <c r="M86" s="4"/>
      <c r="N86" s="4"/>
      <c r="O86" s="7"/>
      <c r="R86" s="12"/>
    </row>
    <row r="87" spans="1:18" ht="12.75">
      <c r="A87" s="1"/>
      <c r="B87" s="4"/>
      <c r="C87" s="7"/>
      <c r="D87" s="4"/>
      <c r="E87" s="4"/>
      <c r="F87" s="4"/>
      <c r="G87" s="7"/>
      <c r="H87" s="7"/>
      <c r="I87" s="7"/>
      <c r="J87" s="4"/>
      <c r="K87" s="4"/>
      <c r="L87" s="4"/>
      <c r="M87" s="4"/>
      <c r="N87" s="4"/>
      <c r="O87" s="7"/>
      <c r="R87" s="12"/>
    </row>
    <row r="88" spans="1:18" ht="12.75">
      <c r="A88" s="1"/>
      <c r="C88" s="4"/>
      <c r="D88" s="7"/>
      <c r="E88" s="4"/>
      <c r="F88" s="7"/>
      <c r="G88" s="7"/>
      <c r="H88" s="7"/>
      <c r="I88" s="7"/>
      <c r="J88" s="7"/>
      <c r="K88" s="7"/>
      <c r="L88" s="7"/>
      <c r="M88" s="7"/>
      <c r="N88" s="7"/>
      <c r="O88" s="7"/>
      <c r="R88" s="12"/>
    </row>
    <row r="89" spans="1:18" ht="12.75">
      <c r="A89" s="1"/>
      <c r="C89" s="4"/>
      <c r="D89" s="7"/>
      <c r="E89" s="4"/>
      <c r="F89" s="7"/>
      <c r="G89" s="7"/>
      <c r="H89" s="7"/>
      <c r="I89" s="7"/>
      <c r="J89" s="4"/>
      <c r="K89" s="4"/>
      <c r="L89" s="4"/>
      <c r="M89" s="4"/>
      <c r="N89" s="4"/>
      <c r="O89" s="7"/>
      <c r="R89" s="12"/>
    </row>
    <row r="90" spans="1:18" ht="12.75">
      <c r="A90" s="1"/>
      <c r="C90" s="4"/>
      <c r="D90" s="7"/>
      <c r="E90" s="4"/>
      <c r="F90" s="7"/>
      <c r="G90" s="7"/>
      <c r="H90" s="7"/>
      <c r="I90" s="7"/>
      <c r="J90" s="7"/>
      <c r="K90" s="7"/>
      <c r="L90" s="7"/>
      <c r="M90" s="7"/>
      <c r="N90" s="7"/>
      <c r="O90" s="7"/>
      <c r="R90" s="12"/>
    </row>
    <row r="91" spans="1:18" ht="12.75">
      <c r="A91" s="1"/>
      <c r="B91" s="4"/>
      <c r="C91" s="4"/>
      <c r="D91" s="4"/>
      <c r="E91" s="4"/>
      <c r="F91" s="4"/>
      <c r="G91" s="4"/>
      <c r="H91" s="7"/>
      <c r="I91" s="7"/>
      <c r="J91" s="4"/>
      <c r="K91" s="4"/>
      <c r="L91" s="4"/>
      <c r="M91" s="4"/>
      <c r="N91" s="4"/>
      <c r="O91" s="7"/>
      <c r="R91" s="12"/>
    </row>
    <row r="92" spans="1:18" ht="12.75">
      <c r="A92" s="1"/>
      <c r="C92" s="4"/>
      <c r="D92" s="7"/>
      <c r="E92" s="4"/>
      <c r="F92" s="7"/>
      <c r="G92" s="7"/>
      <c r="H92" s="7"/>
      <c r="I92" s="7"/>
      <c r="J92" s="4"/>
      <c r="K92" s="4"/>
      <c r="L92" s="4"/>
      <c r="M92" s="4"/>
      <c r="N92" s="4"/>
      <c r="O92" s="7"/>
      <c r="R92" s="12"/>
    </row>
    <row r="93" spans="1:18" ht="12.75">
      <c r="A93" s="1"/>
      <c r="C93" s="4"/>
      <c r="D93" s="7"/>
      <c r="E93" s="4"/>
      <c r="F93" s="7"/>
      <c r="G93" s="7"/>
      <c r="H93" s="7"/>
      <c r="I93" s="7"/>
      <c r="J93" s="7"/>
      <c r="K93" s="7"/>
      <c r="L93" s="7"/>
      <c r="M93" s="7"/>
      <c r="N93" s="7"/>
      <c r="O93" s="7"/>
      <c r="R93" s="12"/>
    </row>
    <row r="94" spans="3:18" ht="12.75">
      <c r="C94" s="4"/>
      <c r="D94" s="7"/>
      <c r="E94" s="4"/>
      <c r="F94" s="7"/>
      <c r="G94" s="7"/>
      <c r="H94" s="7"/>
      <c r="I94" s="7"/>
      <c r="J94" s="7"/>
      <c r="K94" s="7"/>
      <c r="L94" s="7"/>
      <c r="M94" s="7"/>
      <c r="N94" s="7"/>
      <c r="O94" s="7"/>
      <c r="R94" s="12"/>
    </row>
  </sheetData>
  <sheetProtection/>
  <mergeCells count="13">
    <mergeCell ref="B3:C3"/>
    <mergeCell ref="B7:C7"/>
    <mergeCell ref="B8:C8"/>
    <mergeCell ref="B9:C9"/>
    <mergeCell ref="B10:C10"/>
    <mergeCell ref="D3:T3"/>
    <mergeCell ref="B13:C13"/>
    <mergeCell ref="B11:C11"/>
    <mergeCell ref="B4:C4"/>
    <mergeCell ref="B5:C5"/>
    <mergeCell ref="B6:C6"/>
    <mergeCell ref="D4:T4"/>
    <mergeCell ref="D6:T6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2011-12-13T20:18:50Z</dcterms:modified>
  <cp:category/>
  <cp:version/>
  <cp:contentType/>
  <cp:contentStatus/>
</cp:coreProperties>
</file>